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90" windowWidth="18375" windowHeight="6885" activeTab="1"/>
  </bookViews>
  <sheets>
    <sheet name="Hoja1" sheetId="1" r:id="rId1"/>
    <sheet name="Hoja2" sheetId="2" r:id="rId2"/>
  </sheets>
  <definedNames>
    <definedName name="_xlnm.Print_Area" localSheetId="0">Hoja1!$B$2:$U$38</definedName>
    <definedName name="_xlnm.Print_Area" localSheetId="1">Hoja2!$B$2:$I$23</definedName>
  </definedNames>
  <calcPr calcId="145621"/>
</workbook>
</file>

<file path=xl/calcChain.xml><?xml version="1.0" encoding="utf-8"?>
<calcChain xmlns="http://schemas.openxmlformats.org/spreadsheetml/2006/main">
  <c r="T20" i="1" l="1"/>
  <c r="G13" i="2" s="1"/>
  <c r="G12" i="2" s="1"/>
  <c r="B19" i="2" l="1"/>
  <c r="E19" i="2" s="1"/>
  <c r="T18" i="1" l="1"/>
  <c r="T25" i="1" s="1"/>
  <c r="H31" i="1" l="1"/>
  <c r="H37" i="1" s="1"/>
  <c r="H32" i="1" l="1"/>
  <c r="T37" i="1"/>
  <c r="T31" i="1"/>
  <c r="T32" i="1" l="1"/>
  <c r="H33" i="1"/>
  <c r="H34" i="1" l="1"/>
  <c r="T33" i="1"/>
  <c r="H35" i="1" l="1"/>
  <c r="T34" i="1"/>
  <c r="H36" i="1" l="1"/>
  <c r="T35" i="1"/>
  <c r="T36" i="1" l="1"/>
  <c r="T38" i="1" s="1"/>
  <c r="G3" i="2" s="1"/>
  <c r="H38" i="1"/>
  <c r="G5" i="2" l="1"/>
  <c r="G9" i="2" s="1"/>
  <c r="G6" i="2"/>
  <c r="G10" i="2" l="1"/>
  <c r="G11" i="2" s="1"/>
</calcChain>
</file>

<file path=xl/sharedStrings.xml><?xml version="1.0" encoding="utf-8"?>
<sst xmlns="http://schemas.openxmlformats.org/spreadsheetml/2006/main" count="79" uniqueCount="71">
  <si>
    <t xml:space="preserve">Calle o Avenida </t>
  </si>
  <si>
    <t>Número</t>
  </si>
  <si>
    <t>Apto.</t>
  </si>
  <si>
    <t>Referencia</t>
  </si>
  <si>
    <t>Reparto</t>
  </si>
  <si>
    <t>Municipio</t>
  </si>
  <si>
    <t>Provincia</t>
  </si>
  <si>
    <t>Teléfono</t>
  </si>
  <si>
    <t>Código Zona Postal</t>
  </si>
  <si>
    <t>SECCIÓN A</t>
  </si>
  <si>
    <t>Concepto</t>
  </si>
  <si>
    <t>Importe</t>
  </si>
  <si>
    <t>Fila</t>
  </si>
  <si>
    <t xml:space="preserve">Ingresos obtenidos </t>
  </si>
  <si>
    <t>(-) Mínimo Exento autorizado</t>
  </si>
  <si>
    <t>(-) Gastos a descontar (hasta un 70% de los ingresos)</t>
  </si>
  <si>
    <t xml:space="preserve">(-) Total de tributos pagados </t>
  </si>
  <si>
    <t>Total o Base Imponible (filas 1-fila 2-fila 3-fila 4) pasa a siguiente SECCIÓN, filas de casilla 12). Se distribuye por tramos si el importe es mayor que cero)</t>
  </si>
  <si>
    <t>SECCIÓN  B</t>
  </si>
  <si>
    <t>Distribución de los ingresos por tramos o Escala progresiva (PESOS – CUP)</t>
  </si>
  <si>
    <t>Ingresos Netos Anuales</t>
  </si>
  <si>
    <t xml:space="preserve">DECLARACIÓN JURADA   IMPUESTO SOBRE INGRESOS PERSONALES – PESOS CUP    USUFRUCTUARIOS Y PROPIETARIOS DE TIERRAS AGRÍCOLAS, TENEDORES DE GANADO SIN TIERRA Y OTROS PRODUCTORES INDIVIDUALES DE ALIMENTOS                                          </t>
  </si>
  <si>
    <t xml:space="preserve">    Carné de Identidad </t>
  </si>
  <si>
    <t xml:space="preserve">      Rectificación DJ</t>
  </si>
  <si>
    <t xml:space="preserve">    Liquidación año</t>
  </si>
  <si>
    <t xml:space="preserve">     Nombre (s) y apellidos. </t>
  </si>
  <si>
    <t xml:space="preserve">       Domicilio según</t>
  </si>
  <si>
    <t xml:space="preserve">     Carné de Identidad        </t>
  </si>
  <si>
    <t xml:space="preserve">     Opera en su municipio</t>
  </si>
  <si>
    <t xml:space="preserve">Desde </t>
  </si>
  <si>
    <t>Hasta</t>
  </si>
  <si>
    <t xml:space="preserve">Importe </t>
  </si>
  <si>
    <t>SECCIÓN C</t>
  </si>
  <si>
    <t>DECLARACIÓN JURADA RECTIFICADA</t>
  </si>
  <si>
    <t xml:space="preserve">        Importe</t>
  </si>
  <si>
    <t xml:space="preserve">(-) Pago del impuesto realizado en la Declaración anterior </t>
  </si>
  <si>
    <t xml:space="preserve">Diferencia Impuesto a Pagar en Declaración Rectificada (si fila 18 es mayor que fila 19)   </t>
  </si>
  <si>
    <t>Diferencia a devolver por declaración rectificada (si fila 18 es menor que fila 19 )</t>
  </si>
  <si>
    <t>SECCIÓN D</t>
  </si>
  <si>
    <t xml:space="preserve">TOTAL A  PAGAR                                        </t>
  </si>
  <si>
    <t xml:space="preserve">       Importe</t>
  </si>
  <si>
    <t xml:space="preserve">IMPUESTO A PAGAR  (viene de  fila 17 o fila 20 según corresponda: son excluyentes) </t>
  </si>
  <si>
    <t>(-) Bonificaciones (se aplican los % autorizados al importe de la fila 22)</t>
  </si>
  <si>
    <t>TOTAL A DEVOLVER (Si fila 1 – fila 3 – fila4 &lt; 10500, consignar el resultado de 10500-fila 1-fila 3-fila4)</t>
  </si>
  <si>
    <t>OBSERVACIONES:</t>
  </si>
  <si>
    <r>
      <t xml:space="preserve">DECLARO BAJO JURAMENTO LA VERACIDAD DE LOS DATOS CONSIGNADOS EN LA PRESENTE, </t>
    </r>
    <r>
      <rPr>
        <sz val="8"/>
        <color theme="1"/>
        <rFont val="Arial"/>
        <family val="2"/>
      </rPr>
      <t>aceptando que: de detectarse por la Administración Tributaria el ocultamiento,  la falsedad o la alteración de la información contenida en la misma,</t>
    </r>
    <r>
      <rPr>
        <b/>
        <sz val="8"/>
        <color theme="1"/>
        <rFont val="Arial"/>
        <family val="2"/>
      </rPr>
      <t xml:space="preserve"> puedo ser sancionado, según lo previsto en el inciso j)  del artículo 119, Capítulo VIII Del Régimen Sancionador,  del Decreto No. 308 de fecha 31 de octubre de 2012, REGLAMENTO DE LAS NORMAS GENERALES Y DE LOS PROCEDIMIENTOS TRIBUTARIOS  o puedo ser procesado, según lo establecido en materia de EVASIÓN FISCAL en el CÓDIGO PENAL.</t>
    </r>
  </si>
  <si>
    <t>Día</t>
  </si>
  <si>
    <t>Mes</t>
  </si>
  <si>
    <t>Año</t>
  </si>
  <si>
    <t>Firma del Contribuyente</t>
  </si>
  <si>
    <t>PARA USO DE LA OFICINA</t>
  </si>
  <si>
    <t>OFICINA NACIONAL DE ADMINISTRACIÓN TRIBUTARIA DE:</t>
  </si>
  <si>
    <t>Nombre (s) y apellidos funcionario ONAT</t>
  </si>
  <si>
    <t>Cargo</t>
  </si>
  <si>
    <t xml:space="preserve">Firma y cuño </t>
  </si>
  <si>
    <t>Impuesto a pagar según Declaración    Rectificada (viene de SECCIÓN B  fila 17)</t>
  </si>
  <si>
    <t>Total o                           Base Imponible</t>
  </si>
  <si>
    <t>Porciento a aplicar o                 Tipo impositivo %</t>
  </si>
  <si>
    <t xml:space="preserve"> Entrecalles</t>
  </si>
  <si>
    <t xml:space="preserve">     Municipio donde opera </t>
  </si>
  <si>
    <t>SI</t>
  </si>
  <si>
    <t>NO</t>
  </si>
  <si>
    <t xml:space="preserve">DETERMINACIÓN DE LA BASE IMPONIBLE </t>
  </si>
  <si>
    <t xml:space="preserve">      DETERMINACIÓN DEL IMPUESTO  SEGÚN ESCALA                                                                 PROGRESIVA APLICADA A  LA  BASE IMPONIBLE</t>
  </si>
  <si>
    <t xml:space="preserve">            -  Impuesto sobre Ingresos Personales (5%)</t>
  </si>
  <si>
    <t xml:space="preserve">            -  Impuesto por la Utilización de la Fuerza de Tra</t>
  </si>
  <si>
    <t xml:space="preserve">            -  Contribución  especial a la Seguridad Social</t>
  </si>
  <si>
    <t xml:space="preserve">            -  Otros  tributos asociados a la actividad (especificar)</t>
  </si>
  <si>
    <t>x</t>
  </si>
  <si>
    <t xml:space="preserve">TOTAL A PAGAR (fila 22-fila 23) </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</si>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</sst>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theme="1"/>
      <name val="Calibri"/>
      <family val="2"/>
      <scheme val="minor"/>
    </font>
    <font>
      <b/>
      <sz val="8"/>
      <color theme="1"/>
      <name val="Arial"/>
      <family val="2"/>
    </font>
    <font>
      <b/>
      <sz val="10"/>
      <color theme="1"/>
      <name val="Arial"/>
      <family val="2"/>
    </font>
    <font>
      <sz val="9"/>
      <color theme="1"/>
      <name val="Calibri"/>
      <family val="2"/>
      <scheme val="minor"/>
    </font>
    <font>
      <b/>
      <sz val="8"/>
      <color theme="1"/>
      <name val="Times New Roman"/>
      <family val="1"/>
    </font>
    <font>
      <sz val="8"/>
      <color theme="1"/>
      <name val="Arial"/>
      <family val="2"/>
    </font>
    <font>
      <b/>
      <sz val="11"/>
      <color theme="1"/>
      <name val="Calibri"/>
      <family val="2"/>
      <scheme val="minor"/>
    </font>
    <font>
      <sz val="11"/>
      <color theme="0"/>
      <name val="Calibri"/>
      <family val="2"/>
      <scheme val="minor"/>
    </font>
    <font>
      <b/>
      <sz val="9"/>
      <color theme="1"/>
      <name val="Arial"/>
      <family val="2"/>
    </font>
    <font>
      <sz val="11"/>
      <color theme="1"/>
      <name val="Calibri"/>
      <family val="2"/>
    </font>
    <font>
      <b/>
      <sz val="10"/>
      <color theme="0"/>
      <name val="Calibri"/>
      <family val="2"/>
    </font>
    <font>
      <sz val="10"/>
      <color theme="1"/>
      <name val="Arial"/>
      <family val="2"/>
    </font>
    <font>
      <b/>
      <sz val="8"/>
      <color theme="0"/>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56">
    <xf numFmtId="0" fontId="0" fillId="0" borderId="0" xfId="0"/>
    <xf numFmtId="0" fontId="1" fillId="0" borderId="1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ill="1"/>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vertical="top" wrapText="1"/>
    </xf>
    <xf numFmtId="0" fontId="1" fillId="0" borderId="8" xfId="0" applyFont="1" applyFill="1" applyBorder="1" applyAlignment="1">
      <alignment vertical="top" wrapText="1"/>
    </xf>
    <xf numFmtId="0" fontId="1" fillId="0" borderId="16" xfId="0" applyFont="1" applyFill="1" applyBorder="1" applyAlignment="1">
      <alignment vertical="center" wrapText="1"/>
    </xf>
    <xf numFmtId="0" fontId="1" fillId="0" borderId="10" xfId="0" applyFont="1" applyFill="1" applyBorder="1" applyAlignment="1">
      <alignment vertical="center" wrapText="1"/>
    </xf>
    <xf numFmtId="0" fontId="1" fillId="0" borderId="17" xfId="0" applyFont="1" applyFill="1" applyBorder="1" applyAlignment="1">
      <alignment vertical="center" wrapText="1"/>
    </xf>
    <xf numFmtId="0" fontId="1" fillId="0" borderId="1" xfId="0" applyFont="1" applyFill="1" applyBorder="1" applyAlignment="1">
      <alignment horizontal="center" vertical="center" wrapText="1"/>
    </xf>
    <xf numFmtId="3" fontId="8" fillId="0" borderId="3" xfId="0" applyNumberFormat="1" applyFont="1" applyFill="1" applyBorder="1" applyAlignment="1">
      <alignment horizontal="right" vertical="center" wrapText="1"/>
    </xf>
    <xf numFmtId="0" fontId="1" fillId="0" borderId="3" xfId="0" applyFont="1" applyFill="1" applyBorder="1" applyAlignment="1">
      <alignment horizontal="center" vertical="center" wrapText="1"/>
    </xf>
    <xf numFmtId="0" fontId="0" fillId="0" borderId="0" xfId="0" applyFill="1" applyBorder="1"/>
    <xf numFmtId="0" fontId="1" fillId="0" borderId="0" xfId="0" applyFont="1" applyFill="1" applyBorder="1" applyAlignment="1">
      <alignment horizontal="center" vertical="center" wrapText="1"/>
    </xf>
    <xf numFmtId="0" fontId="5" fillId="0" borderId="0" xfId="0" applyFont="1" applyFill="1"/>
    <xf numFmtId="0" fontId="0" fillId="0" borderId="0" xfId="0" applyFill="1" applyAlignment="1">
      <alignment vertical="center" wrapText="1"/>
    </xf>
    <xf numFmtId="3" fontId="8" fillId="0" borderId="1" xfId="0" applyNumberFormat="1" applyFont="1" applyFill="1" applyBorder="1" applyAlignment="1">
      <alignment horizontal="center"/>
    </xf>
    <xf numFmtId="0" fontId="6" fillId="0" borderId="0" xfId="0" applyFont="1" applyFill="1" applyAlignment="1">
      <alignment vertical="center" wrapText="1"/>
    </xf>
    <xf numFmtId="3" fontId="8" fillId="0" borderId="2" xfId="0" applyNumberFormat="1" applyFont="1" applyFill="1" applyBorder="1" applyAlignment="1">
      <alignment horizontal="center" wrapText="1"/>
    </xf>
    <xf numFmtId="3" fontId="1" fillId="0" borderId="0" xfId="0" applyNumberFormat="1" applyFont="1" applyFill="1" applyBorder="1" applyAlignment="1">
      <alignment horizontal="center" vertical="center" wrapText="1"/>
    </xf>
    <xf numFmtId="164" fontId="10" fillId="0" borderId="0" xfId="0" applyNumberFormat="1" applyFont="1" applyFill="1" applyBorder="1" applyAlignment="1">
      <alignment vertical="top" wrapText="1"/>
    </xf>
    <xf numFmtId="1" fontId="1" fillId="0" borderId="4" xfId="0" applyNumberFormat="1" applyFont="1" applyFill="1" applyBorder="1" applyAlignment="1">
      <alignment horizontal="center" vertical="center" wrapText="1"/>
    </xf>
    <xf numFmtId="0" fontId="0" fillId="0" borderId="0" xfId="0" applyFill="1" applyAlignment="1">
      <alignment wrapText="1"/>
    </xf>
    <xf numFmtId="0" fontId="1" fillId="0" borderId="4" xfId="0" applyFont="1" applyFill="1" applyBorder="1" applyAlignment="1">
      <alignment horizontal="center" vertical="center" wrapText="1"/>
    </xf>
    <xf numFmtId="0" fontId="7" fillId="0" borderId="0" xfId="0" applyFont="1" applyFill="1"/>
    <xf numFmtId="0" fontId="9" fillId="0" borderId="0" xfId="0" applyFont="1" applyFill="1"/>
    <xf numFmtId="0" fontId="3" fillId="0" borderId="0" xfId="0" applyFont="1" applyFill="1" applyAlignment="1">
      <alignment vertical="center"/>
    </xf>
    <xf numFmtId="0" fontId="1" fillId="0" borderId="0" xfId="0" applyFont="1" applyFill="1" applyBorder="1" applyAlignment="1">
      <alignment vertical="center" textRotation="90" wrapText="1"/>
    </xf>
    <xf numFmtId="0" fontId="1" fillId="0" borderId="0" xfId="0" applyFont="1" applyFill="1" applyBorder="1" applyAlignment="1">
      <alignment vertical="center" wrapText="1"/>
    </xf>
    <xf numFmtId="1" fontId="1" fillId="0" borderId="3" xfId="0" applyNumberFormat="1" applyFont="1" applyFill="1" applyBorder="1" applyAlignment="1">
      <alignment horizontal="center" vertical="center" wrapText="1"/>
    </xf>
    <xf numFmtId="1" fontId="10" fillId="0" borderId="15" xfId="0" applyNumberFormat="1" applyFont="1" applyFill="1" applyBorder="1" applyAlignment="1"/>
    <xf numFmtId="164" fontId="10" fillId="0" borderId="15" xfId="0" applyNumberFormat="1" applyFont="1" applyFill="1" applyBorder="1" applyAlignment="1"/>
    <xf numFmtId="0" fontId="1" fillId="0" borderId="1" xfId="0" applyFont="1" applyFill="1" applyBorder="1" applyAlignment="1">
      <alignment vertical="top" wrapText="1"/>
    </xf>
    <xf numFmtId="0" fontId="1" fillId="0" borderId="1" xfId="0" applyFont="1" applyFill="1" applyBorder="1" applyAlignment="1">
      <alignment horizontal="left" vertical="top"/>
    </xf>
    <xf numFmtId="0" fontId="1" fillId="0" borderId="1" xfId="0" applyFont="1" applyFill="1" applyBorder="1" applyAlignment="1">
      <alignment vertical="center" wrapText="1"/>
    </xf>
    <xf numFmtId="0" fontId="0" fillId="0" borderId="0" xfId="0" applyFill="1" applyBorder="1" applyAlignment="1">
      <alignment wrapText="1"/>
    </xf>
    <xf numFmtId="3" fontId="0" fillId="0" borderId="0" xfId="0" applyNumberFormat="1" applyFill="1"/>
    <xf numFmtId="3" fontId="1" fillId="0" borderId="0" xfId="0" applyNumberFormat="1" applyFont="1" applyFill="1" applyBorder="1" applyAlignment="1">
      <alignment vertical="center" wrapText="1"/>
    </xf>
    <xf numFmtId="0" fontId="5" fillId="2" borderId="15" xfId="0" applyFont="1" applyFill="1" applyBorder="1" applyAlignment="1">
      <alignment horizontal="center" wrapText="1"/>
    </xf>
    <xf numFmtId="0" fontId="5" fillId="2" borderId="2" xfId="0"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1" fillId="0" borderId="14" xfId="0" applyFont="1" applyFill="1" applyBorder="1" applyAlignment="1">
      <alignment horizontal="center" wrapText="1"/>
    </xf>
    <xf numFmtId="0" fontId="11" fillId="0" borderId="15" xfId="0" applyFont="1" applyFill="1" applyBorder="1" applyAlignment="1">
      <alignment horizontal="center" wrapText="1"/>
    </xf>
    <xf numFmtId="0" fontId="11" fillId="0" borderId="2" xfId="0" applyFont="1" applyFill="1" applyBorder="1" applyAlignment="1">
      <alignment horizontal="center" wrapText="1"/>
    </xf>
    <xf numFmtId="3" fontId="8" fillId="0" borderId="14" xfId="0" applyNumberFormat="1" applyFont="1" applyFill="1" applyBorder="1" applyAlignment="1">
      <alignment horizontal="center" wrapText="1"/>
    </xf>
    <xf numFmtId="3" fontId="8" fillId="0" borderId="15" xfId="0" applyNumberFormat="1" applyFont="1" applyFill="1" applyBorder="1" applyAlignment="1">
      <alignment horizontal="center" wrapText="1"/>
    </xf>
    <xf numFmtId="3" fontId="8" fillId="0" borderId="2" xfId="0" applyNumberFormat="1" applyFont="1" applyFill="1" applyBorder="1" applyAlignment="1">
      <alignment horizont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14" xfId="0" applyNumberFormat="1" applyFont="1" applyFill="1" applyBorder="1" applyAlignment="1">
      <alignment horizontal="center"/>
    </xf>
    <xf numFmtId="3" fontId="8" fillId="0" borderId="15" xfId="0" applyNumberFormat="1" applyFont="1" applyFill="1" applyBorder="1" applyAlignment="1">
      <alignment horizontal="center"/>
    </xf>
    <xf numFmtId="3" fontId="8" fillId="0" borderId="2" xfId="0" applyNumberFormat="1" applyFont="1" applyFill="1" applyBorder="1" applyAlignment="1">
      <alignment horizontal="center"/>
    </xf>
    <xf numFmtId="3" fontId="8" fillId="0" borderId="5"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0" fontId="1" fillId="0" borderId="5" xfId="0" applyFont="1" applyFill="1" applyBorder="1" applyAlignment="1">
      <alignment horizontal="center" vertical="center" textRotation="90" wrapText="1"/>
    </xf>
    <xf numFmtId="0" fontId="1" fillId="0" borderId="6"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49" fontId="1" fillId="0" borderId="5" xfId="0" applyNumberFormat="1" applyFont="1" applyFill="1" applyBorder="1" applyAlignment="1">
      <alignment horizontal="center" vertical="center" textRotation="90" wrapText="1"/>
    </xf>
    <xf numFmtId="49" fontId="1" fillId="0" borderId="6" xfId="0" applyNumberFormat="1" applyFont="1" applyFill="1" applyBorder="1" applyAlignment="1">
      <alignment horizontal="center" vertical="center" textRotation="90" wrapText="1"/>
    </xf>
    <xf numFmtId="49" fontId="1" fillId="0" borderId="3" xfId="0" applyNumberFormat="1" applyFont="1" applyFill="1" applyBorder="1" applyAlignment="1">
      <alignment horizontal="center" vertical="center" textRotation="90" wrapText="1"/>
    </xf>
    <xf numFmtId="0" fontId="1" fillId="0" borderId="13" xfId="0" applyFont="1" applyFill="1" applyBorder="1" applyAlignment="1">
      <alignment vertical="center" wrapText="1"/>
    </xf>
    <xf numFmtId="0" fontId="1" fillId="0" borderId="8" xfId="0" applyFont="1" applyFill="1" applyBorder="1" applyAlignment="1">
      <alignment vertical="center" wrapText="1"/>
    </xf>
    <xf numFmtId="0" fontId="1" fillId="0" borderId="12" xfId="0" applyFont="1" applyFill="1" applyBorder="1" applyAlignment="1">
      <alignment vertical="center" wrapText="1"/>
    </xf>
    <xf numFmtId="0" fontId="1" fillId="0" borderId="4"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15" xfId="0" applyFont="1" applyFill="1" applyBorder="1" applyAlignment="1">
      <alignment horizontal="center"/>
    </xf>
    <xf numFmtId="0" fontId="5" fillId="0" borderId="10" xfId="0" applyFont="1" applyFill="1" applyBorder="1" applyAlignment="1">
      <alignment horizontal="center"/>
    </xf>
    <xf numFmtId="3" fontId="5" fillId="0" borderId="1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5" xfId="0" applyFont="1" applyFill="1" applyBorder="1" applyAlignment="1">
      <alignment horizontal="center" textRotation="90" wrapText="1"/>
    </xf>
    <xf numFmtId="0" fontId="1" fillId="0" borderId="6" xfId="0" applyFont="1" applyFill="1" applyBorder="1" applyAlignment="1">
      <alignment horizontal="center" textRotation="90" wrapText="1"/>
    </xf>
    <xf numFmtId="0" fontId="1" fillId="0" borderId="3" xfId="0" applyFont="1" applyFill="1" applyBorder="1" applyAlignment="1">
      <alignment horizontal="center" textRotation="90"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3" xfId="0" applyFont="1" applyFill="1" applyBorder="1" applyAlignment="1">
      <alignment horizontal="center" textRotation="90" wrapText="1"/>
    </xf>
    <xf numFmtId="0" fontId="1" fillId="0" borderId="5" xfId="0" applyFont="1" applyFill="1" applyBorder="1" applyAlignment="1">
      <alignment vertical="center" textRotation="90" wrapText="1"/>
    </xf>
    <xf numFmtId="0" fontId="1" fillId="0" borderId="6" xfId="0" applyFont="1" applyFill="1" applyBorder="1" applyAlignment="1">
      <alignment vertical="center" textRotation="90" wrapText="1"/>
    </xf>
    <xf numFmtId="0" fontId="1" fillId="0" borderId="3" xfId="0" applyFont="1" applyFill="1" applyBorder="1" applyAlignment="1">
      <alignment vertical="center" textRotation="90" wrapText="1"/>
    </xf>
    <xf numFmtId="0" fontId="4" fillId="0" borderId="0" xfId="0" applyFont="1" applyFill="1" applyBorder="1" applyAlignment="1">
      <alignment horizontal="center" vertical="top" wrapText="1"/>
    </xf>
    <xf numFmtId="0" fontId="1" fillId="0" borderId="13" xfId="0" applyFont="1" applyFill="1" applyBorder="1" applyAlignment="1">
      <alignment horizontal="left" vertical="center" wrapText="1"/>
    </xf>
    <xf numFmtId="3" fontId="1" fillId="0" borderId="15"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4" xfId="0" applyFont="1" applyFill="1" applyBorder="1" applyAlignment="1">
      <alignment horizontal="left" vertical="center" wrapText="1"/>
    </xf>
    <xf numFmtId="164" fontId="10" fillId="0" borderId="15" xfId="0" applyNumberFormat="1" applyFont="1" applyFill="1" applyBorder="1" applyAlignment="1">
      <alignment horizontal="center"/>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 xfId="0" applyFont="1" applyFill="1" applyBorder="1" applyAlignment="1">
      <alignment horizontal="left" vertical="center"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 xfId="0" applyFont="1" applyFill="1" applyBorder="1" applyAlignment="1">
      <alignment horizontal="left" vertical="top" wrapText="1"/>
    </xf>
    <xf numFmtId="164" fontId="10" fillId="0" borderId="15" xfId="0" applyNumberFormat="1" applyFont="1" applyFill="1" applyBorder="1" applyAlignment="1">
      <alignment horizontal="center" vertical="top" wrapText="1"/>
    </xf>
    <xf numFmtId="0" fontId="1" fillId="0" borderId="15" xfId="0" applyFont="1" applyFill="1" applyBorder="1" applyAlignment="1">
      <alignment horizontal="center" wrapText="1"/>
    </xf>
    <xf numFmtId="0" fontId="1" fillId="0" borderId="2" xfId="0" applyFont="1" applyFill="1" applyBorder="1" applyAlignment="1">
      <alignment horizontal="center" wrapText="1"/>
    </xf>
    <xf numFmtId="3" fontId="12" fillId="0" borderId="0" xfId="0" applyNumberFormat="1" applyFont="1" applyFill="1" applyBorder="1" applyAlignment="1">
      <alignment horizontal="center" vertical="center" wrapText="1"/>
    </xf>
    <xf numFmtId="0" fontId="1" fillId="0" borderId="14" xfId="0" applyFont="1" applyFill="1" applyBorder="1" applyAlignment="1">
      <alignment horizontal="center" wrapText="1"/>
    </xf>
    <xf numFmtId="3" fontId="1" fillId="0" borderId="1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0</xdr:rowOff>
    </xdr:from>
    <xdr:to>
      <xdr:col>1</xdr:col>
      <xdr:colOff>769620</xdr:colOff>
      <xdr:row>4</xdr:row>
      <xdr:rowOff>182880</xdr:rowOff>
    </xdr:to>
    <xdr:pic>
      <xdr:nvPicPr>
        <xdr:cNvPr id="10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580" y="190500"/>
          <a:ext cx="7315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784860</xdr:colOff>
      <xdr:row>6</xdr:row>
      <xdr:rowOff>38100</xdr:rowOff>
    </xdr:from>
    <xdr:to>
      <xdr:col>1</xdr:col>
      <xdr:colOff>152400</xdr:colOff>
      <xdr:row>7</xdr:row>
      <xdr:rowOff>53340</xdr:rowOff>
    </xdr:to>
    <xdr:sp macro="" textlink="">
      <xdr:nvSpPr>
        <xdr:cNvPr id="103" name="102 Rectángulo"/>
        <xdr:cNvSpPr>
          <a:spLocks noChangeArrowheads="1"/>
        </xdr:cNvSpPr>
      </xdr:nvSpPr>
      <xdr:spPr bwMode="auto">
        <a:xfrm>
          <a:off x="784860" y="1219200"/>
          <a:ext cx="160020" cy="16764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4</a:t>
          </a:r>
          <a:endParaRPr lang="es-ES" sz="1100">
            <a:effectLst/>
            <a:latin typeface="Calibri"/>
            <a:ea typeface="Calibri"/>
            <a:cs typeface="Times New Roman"/>
          </a:endParaRPr>
        </a:p>
      </xdr:txBody>
    </xdr:sp>
    <xdr:clientData/>
  </xdr:twoCellAnchor>
  <xdr:twoCellAnchor>
    <xdr:from>
      <xdr:col>1</xdr:col>
      <xdr:colOff>15240</xdr:colOff>
      <xdr:row>8</xdr:row>
      <xdr:rowOff>30479</xdr:rowOff>
    </xdr:from>
    <xdr:to>
      <xdr:col>1</xdr:col>
      <xdr:colOff>160020</xdr:colOff>
      <xdr:row>9</xdr:row>
      <xdr:rowOff>15239</xdr:rowOff>
    </xdr:to>
    <xdr:sp macro="" textlink="">
      <xdr:nvSpPr>
        <xdr:cNvPr id="104" name="103 Rectángulo"/>
        <xdr:cNvSpPr>
          <a:spLocks noChangeArrowheads="1"/>
        </xdr:cNvSpPr>
      </xdr:nvSpPr>
      <xdr:spPr bwMode="auto">
        <a:xfrm flipV="1">
          <a:off x="807720" y="1889759"/>
          <a:ext cx="144780" cy="16764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5</a:t>
          </a:r>
          <a:endParaRPr lang="es-ES" sz="1100">
            <a:effectLst/>
            <a:latin typeface="Calibri"/>
            <a:ea typeface="Calibri"/>
            <a:cs typeface="Times New Roman"/>
          </a:endParaRPr>
        </a:p>
      </xdr:txBody>
    </xdr:sp>
    <xdr:clientData/>
  </xdr:twoCellAnchor>
  <xdr:twoCellAnchor>
    <xdr:from>
      <xdr:col>5</xdr:col>
      <xdr:colOff>7620</xdr:colOff>
      <xdr:row>4</xdr:row>
      <xdr:rowOff>182880</xdr:rowOff>
    </xdr:from>
    <xdr:to>
      <xdr:col>5</xdr:col>
      <xdr:colOff>131445</xdr:colOff>
      <xdr:row>5</xdr:row>
      <xdr:rowOff>154305</xdr:rowOff>
    </xdr:to>
    <xdr:sp macro="" textlink="">
      <xdr:nvSpPr>
        <xdr:cNvPr id="106" name="105 Rectángulo"/>
        <xdr:cNvSpPr>
          <a:spLocks noChangeArrowheads="1"/>
        </xdr:cNvSpPr>
      </xdr:nvSpPr>
      <xdr:spPr bwMode="auto">
        <a:xfrm>
          <a:off x="3970020" y="922020"/>
          <a:ext cx="12382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2</a:t>
          </a:r>
          <a:endParaRPr lang="es-ES" sz="1100">
            <a:effectLst/>
            <a:latin typeface="Calibri"/>
            <a:ea typeface="Calibri"/>
            <a:cs typeface="Times New Roman"/>
          </a:endParaRPr>
        </a:p>
        <a:p>
          <a:pPr algn="ctr">
            <a:lnSpc>
              <a:spcPct val="115000"/>
            </a:lnSpc>
            <a:spcAft>
              <a:spcPts val="1000"/>
            </a:spcAft>
          </a:pPr>
          <a:r>
            <a:rPr lang="es-ES" sz="1100">
              <a:effectLst/>
              <a:latin typeface="Calibri"/>
              <a:ea typeface="Calibri"/>
              <a:cs typeface="Times New Roman"/>
            </a:rPr>
            <a:t> </a:t>
          </a:r>
        </a:p>
      </xdr:txBody>
    </xdr:sp>
    <xdr:clientData/>
  </xdr:twoCellAnchor>
  <xdr:twoCellAnchor>
    <xdr:from>
      <xdr:col>19</xdr:col>
      <xdr:colOff>30480</xdr:colOff>
      <xdr:row>5</xdr:row>
      <xdr:rowOff>15240</xdr:rowOff>
    </xdr:from>
    <xdr:to>
      <xdr:col>19</xdr:col>
      <xdr:colOff>186690</xdr:colOff>
      <xdr:row>6</xdr:row>
      <xdr:rowOff>0</xdr:rowOff>
    </xdr:to>
    <xdr:sp macro="" textlink="">
      <xdr:nvSpPr>
        <xdr:cNvPr id="107" name="106 Rectángulo"/>
        <xdr:cNvSpPr>
          <a:spLocks noChangeArrowheads="1"/>
        </xdr:cNvSpPr>
      </xdr:nvSpPr>
      <xdr:spPr bwMode="auto">
        <a:xfrm>
          <a:off x="6499860" y="1074420"/>
          <a:ext cx="156210" cy="24384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3</a:t>
          </a:r>
          <a:endParaRPr lang="es-ES" sz="1100">
            <a:effectLst/>
            <a:latin typeface="Calibri"/>
            <a:ea typeface="Calibri"/>
            <a:cs typeface="Times New Roman"/>
          </a:endParaRPr>
        </a:p>
        <a:p>
          <a:pPr algn="ctr">
            <a:lnSpc>
              <a:spcPct val="115000"/>
            </a:lnSpc>
            <a:spcAft>
              <a:spcPts val="1000"/>
            </a:spcAft>
          </a:pPr>
          <a:r>
            <a:rPr lang="es-ES" sz="1100">
              <a:effectLst/>
              <a:latin typeface="Calibri"/>
              <a:ea typeface="Calibri"/>
              <a:cs typeface="Times New Roman"/>
            </a:rPr>
            <a:t> </a:t>
          </a:r>
        </a:p>
        <a:p>
          <a:pPr algn="ctr">
            <a:lnSpc>
              <a:spcPct val="115000"/>
            </a:lnSpc>
            <a:spcAft>
              <a:spcPts val="1000"/>
            </a:spcAft>
          </a:pPr>
          <a:r>
            <a:rPr lang="es-ES" sz="1100">
              <a:effectLst/>
              <a:latin typeface="Calibri"/>
              <a:ea typeface="Calibri"/>
              <a:cs typeface="Times New Roman"/>
            </a:rPr>
            <a:t> </a:t>
          </a:r>
        </a:p>
      </xdr:txBody>
    </xdr:sp>
    <xdr:clientData/>
  </xdr:twoCellAnchor>
  <xdr:twoCellAnchor>
    <xdr:from>
      <xdr:col>12</xdr:col>
      <xdr:colOff>68580</xdr:colOff>
      <xdr:row>12</xdr:row>
      <xdr:rowOff>19495</xdr:rowOff>
    </xdr:from>
    <xdr:to>
      <xdr:col>19</xdr:col>
      <xdr:colOff>144793</xdr:colOff>
      <xdr:row>12</xdr:row>
      <xdr:rowOff>256689</xdr:rowOff>
    </xdr:to>
    <xdr:grpSp>
      <xdr:nvGrpSpPr>
        <xdr:cNvPr id="108" name="107 Grupo"/>
        <xdr:cNvGrpSpPr>
          <a:grpSpLocks/>
        </xdr:cNvGrpSpPr>
      </xdr:nvGrpSpPr>
      <xdr:grpSpPr bwMode="auto">
        <a:xfrm>
          <a:off x="5002530" y="2343595"/>
          <a:ext cx="1343038" cy="237194"/>
          <a:chOff x="5030" y="1835"/>
          <a:chExt cx="25322" cy="271"/>
        </a:xfrm>
      </xdr:grpSpPr>
      <xdr:sp macro="" textlink="">
        <xdr:nvSpPr>
          <xdr:cNvPr id="111" name="Rectangle 41"/>
          <xdr:cNvSpPr>
            <a:spLocks noChangeArrowheads="1"/>
          </xdr:cNvSpPr>
        </xdr:nvSpPr>
        <xdr:spPr bwMode="auto">
          <a:xfrm>
            <a:off x="5030" y="1898"/>
            <a:ext cx="1479" cy="20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6</a:t>
            </a:r>
            <a:endParaRPr lang="es-ES" sz="1100">
              <a:effectLst/>
              <a:latin typeface="Calibri"/>
              <a:ea typeface="Calibri"/>
              <a:cs typeface="Times New Roman"/>
            </a:endParaRPr>
          </a:p>
        </xdr:txBody>
      </xdr:sp>
      <xdr:sp macro="" textlink="">
        <xdr:nvSpPr>
          <xdr:cNvPr id="112" name="Rectangle 42"/>
          <xdr:cNvSpPr>
            <a:spLocks noChangeArrowheads="1"/>
          </xdr:cNvSpPr>
        </xdr:nvSpPr>
        <xdr:spPr bwMode="auto">
          <a:xfrm>
            <a:off x="28298" y="1835"/>
            <a:ext cx="2054" cy="23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7</a:t>
            </a:r>
            <a:endParaRPr lang="es-ES" sz="1100">
              <a:effectLst/>
              <a:latin typeface="Calibri"/>
              <a:ea typeface="Calibri"/>
              <a:cs typeface="Times New Roman"/>
            </a:endParaRPr>
          </a:p>
        </xdr:txBody>
      </xdr:sp>
    </xdr:grpSp>
    <xdr:clientData/>
  </xdr:twoCellAnchor>
  <xdr:twoCellAnchor>
    <xdr:from>
      <xdr:col>1</xdr:col>
      <xdr:colOff>15240</xdr:colOff>
      <xdr:row>5</xdr:row>
      <xdr:rowOff>7620</xdr:rowOff>
    </xdr:from>
    <xdr:to>
      <xdr:col>1</xdr:col>
      <xdr:colOff>139065</xdr:colOff>
      <xdr:row>5</xdr:row>
      <xdr:rowOff>169545</xdr:rowOff>
    </xdr:to>
    <xdr:sp macro="" textlink="">
      <xdr:nvSpPr>
        <xdr:cNvPr id="124" name="123 Rectángulo"/>
        <xdr:cNvSpPr>
          <a:spLocks noChangeArrowheads="1"/>
        </xdr:cNvSpPr>
      </xdr:nvSpPr>
      <xdr:spPr bwMode="auto">
        <a:xfrm>
          <a:off x="807720" y="937260"/>
          <a:ext cx="12382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1</a:t>
          </a:r>
          <a:endParaRPr lang="es-ES" sz="1100">
            <a:effectLst/>
            <a:latin typeface="Calibri"/>
            <a:ea typeface="Calibri"/>
            <a:cs typeface="Times New Roman"/>
          </a:endParaRPr>
        </a:p>
        <a:p>
          <a:pPr algn="ctr">
            <a:lnSpc>
              <a:spcPct val="115000"/>
            </a:lnSpc>
            <a:spcAft>
              <a:spcPts val="1000"/>
            </a:spcAft>
          </a:pPr>
          <a:r>
            <a:rPr lang="es-ES" sz="1100">
              <a:effectLst/>
              <a:latin typeface="Calibri"/>
              <a:ea typeface="Calibri"/>
              <a:cs typeface="Times New Roman"/>
            </a:rPr>
            <a:t> </a:t>
          </a:r>
        </a:p>
      </xdr:txBody>
    </xdr:sp>
    <xdr:clientData/>
  </xdr:twoCellAnchor>
  <xdr:twoCellAnchor>
    <xdr:from>
      <xdr:col>19</xdr:col>
      <xdr:colOff>38100</xdr:colOff>
      <xdr:row>15</xdr:row>
      <xdr:rowOff>22860</xdr:rowOff>
    </xdr:from>
    <xdr:to>
      <xdr:col>19</xdr:col>
      <xdr:colOff>224155</xdr:colOff>
      <xdr:row>15</xdr:row>
      <xdr:rowOff>156210</xdr:rowOff>
    </xdr:to>
    <xdr:sp macro="" textlink="">
      <xdr:nvSpPr>
        <xdr:cNvPr id="134" name="133 Rectángulo"/>
        <xdr:cNvSpPr>
          <a:spLocks noChangeArrowheads="1"/>
        </xdr:cNvSpPr>
      </xdr:nvSpPr>
      <xdr:spPr bwMode="auto">
        <a:xfrm>
          <a:off x="6507480" y="3025140"/>
          <a:ext cx="186055" cy="13335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12700" tIns="12700" rIns="12700" bIns="12700" anchor="t" anchorCtr="0" upright="1">
          <a:noAutofit/>
        </a:bodyPr>
        <a:lstStyle/>
        <a:p>
          <a:pPr>
            <a:lnSpc>
              <a:spcPct val="115000"/>
            </a:lnSpc>
            <a:spcAft>
              <a:spcPts val="1000"/>
            </a:spcAft>
          </a:pPr>
          <a:r>
            <a:rPr lang="es-ES" sz="800" b="1">
              <a:effectLst/>
              <a:latin typeface="Arial"/>
              <a:ea typeface="Calibri"/>
              <a:cs typeface="Times New Roman"/>
            </a:rPr>
            <a:t> 8</a:t>
          </a:r>
          <a:endParaRPr lang="es-ES" sz="1100">
            <a:effectLst/>
            <a:latin typeface="Calibri"/>
            <a:ea typeface="Calibri"/>
            <a:cs typeface="Times New Roman"/>
          </a:endParaRPr>
        </a:p>
      </xdr:txBody>
    </xdr:sp>
    <xdr:clientData/>
  </xdr:twoCellAnchor>
  <xdr:twoCellAnchor>
    <xdr:from>
      <xdr:col>6</xdr:col>
      <xdr:colOff>297180</xdr:colOff>
      <xdr:row>28</xdr:row>
      <xdr:rowOff>15240</xdr:rowOff>
    </xdr:from>
    <xdr:to>
      <xdr:col>7</xdr:col>
      <xdr:colOff>18415</xdr:colOff>
      <xdr:row>28</xdr:row>
      <xdr:rowOff>148590</xdr:rowOff>
    </xdr:to>
    <xdr:sp macro="" textlink="">
      <xdr:nvSpPr>
        <xdr:cNvPr id="135" name="134 Rectángulo"/>
        <xdr:cNvSpPr>
          <a:spLocks noChangeArrowheads="1"/>
        </xdr:cNvSpPr>
      </xdr:nvSpPr>
      <xdr:spPr bwMode="auto">
        <a:xfrm>
          <a:off x="3287395" y="6365875"/>
          <a:ext cx="186055" cy="13335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12700" tIns="12700" rIns="12700" bIns="12700" anchor="t" anchorCtr="0" upright="1">
          <a:noAutofit/>
        </a:bodyPr>
        <a:lstStyle/>
        <a:p>
          <a:pPr>
            <a:lnSpc>
              <a:spcPct val="115000"/>
            </a:lnSpc>
            <a:spcAft>
              <a:spcPts val="1000"/>
            </a:spcAft>
          </a:pPr>
          <a:r>
            <a:rPr lang="es-ES" sz="800" b="1">
              <a:effectLst/>
              <a:latin typeface="Arial"/>
              <a:ea typeface="Calibri"/>
              <a:cs typeface="Times New Roman"/>
            </a:rPr>
            <a:t>10</a:t>
          </a:r>
          <a:endParaRPr lang="es-ES" sz="1100">
            <a:effectLst/>
            <a:latin typeface="Calibri"/>
            <a:ea typeface="Calibri"/>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xdr:row>
      <xdr:rowOff>7620</xdr:rowOff>
    </xdr:from>
    <xdr:to>
      <xdr:col>1</xdr:col>
      <xdr:colOff>198119</xdr:colOff>
      <xdr:row>1</xdr:row>
      <xdr:rowOff>160020</xdr:rowOff>
    </xdr:to>
    <xdr:sp macro="" textlink="">
      <xdr:nvSpPr>
        <xdr:cNvPr id="9" name="8 Rectángulo"/>
        <xdr:cNvSpPr>
          <a:spLocks noChangeArrowheads="1"/>
        </xdr:cNvSpPr>
      </xdr:nvSpPr>
      <xdr:spPr bwMode="auto">
        <a:xfrm>
          <a:off x="807720" y="198120"/>
          <a:ext cx="182879" cy="15240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12</a:t>
          </a:r>
          <a:endParaRPr lang="es-ES" sz="1100">
            <a:effectLst/>
            <a:latin typeface="Calibri"/>
            <a:ea typeface="Calibri"/>
            <a:cs typeface="Times New Roman"/>
          </a:endParaRPr>
        </a:p>
      </xdr:txBody>
    </xdr:sp>
    <xdr:clientData/>
  </xdr:twoCellAnchor>
  <xdr:twoCellAnchor>
    <xdr:from>
      <xdr:col>1</xdr:col>
      <xdr:colOff>30480</xdr:colOff>
      <xdr:row>7</xdr:row>
      <xdr:rowOff>7620</xdr:rowOff>
    </xdr:from>
    <xdr:to>
      <xdr:col>1</xdr:col>
      <xdr:colOff>243840</xdr:colOff>
      <xdr:row>7</xdr:row>
      <xdr:rowOff>175260</xdr:rowOff>
    </xdr:to>
    <xdr:sp macro="" textlink="">
      <xdr:nvSpPr>
        <xdr:cNvPr id="10" name="9 Rectángulo"/>
        <xdr:cNvSpPr>
          <a:spLocks noChangeArrowheads="1"/>
        </xdr:cNvSpPr>
      </xdr:nvSpPr>
      <xdr:spPr bwMode="auto">
        <a:xfrm>
          <a:off x="822960" y="2255520"/>
          <a:ext cx="213360" cy="16764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12700" tIns="12700" rIns="12700" bIns="12700" anchor="t" anchorCtr="0" upright="1">
          <a:noAutofit/>
        </a:bodyPr>
        <a:lstStyle/>
        <a:p>
          <a:pPr algn="ctr">
            <a:lnSpc>
              <a:spcPct val="115000"/>
            </a:lnSpc>
            <a:spcAft>
              <a:spcPts val="1000"/>
            </a:spcAft>
          </a:pPr>
          <a:r>
            <a:rPr lang="es-ES" sz="800" b="1">
              <a:effectLst/>
              <a:latin typeface="Arial"/>
              <a:ea typeface="Calibri"/>
              <a:cs typeface="Times New Roman"/>
            </a:rPr>
            <a:t>13</a:t>
          </a:r>
          <a:endParaRPr lang="es-ES" sz="1100">
            <a:effectLst/>
            <a:latin typeface="Calibri"/>
            <a:ea typeface="Calibri"/>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7"/>
  <sheetViews>
    <sheetView topLeftCell="A4" zoomScaleNormal="100" workbookViewId="0">
      <selection activeCell="T21" sqref="T21"/>
    </sheetView>
  </sheetViews>
  <sheetFormatPr baseColWidth="10" defaultColWidth="11.42578125" defaultRowHeight="15" x14ac:dyDescent="0.25"/>
  <cols>
    <col min="1" max="2" width="11.42578125" style="3"/>
    <col min="3" max="8" width="6.7109375" style="3" customWidth="1"/>
    <col min="9" max="19" width="2.7109375" style="3" customWidth="1"/>
    <col min="20" max="20" width="14.85546875" style="3" customWidth="1"/>
    <col min="21" max="21" width="4.42578125" style="3" customWidth="1"/>
    <col min="22" max="22" width="56.140625" style="3" customWidth="1"/>
    <col min="23" max="16384" width="11.42578125" style="3"/>
  </cols>
  <sheetData>
    <row r="1" spans="2:21" thickBot="1" x14ac:dyDescent="0.35"/>
    <row r="2" spans="2:21" ht="15" customHeight="1" x14ac:dyDescent="0.25">
      <c r="B2" s="115"/>
      <c r="C2" s="103" t="s">
        <v>21</v>
      </c>
      <c r="D2" s="104"/>
      <c r="E2" s="104"/>
      <c r="F2" s="104"/>
      <c r="G2" s="104"/>
      <c r="H2" s="104"/>
      <c r="I2" s="104"/>
      <c r="J2" s="104"/>
      <c r="K2" s="104"/>
      <c r="L2" s="104"/>
      <c r="M2" s="104"/>
      <c r="N2" s="104"/>
      <c r="O2" s="104"/>
      <c r="P2" s="104"/>
      <c r="Q2" s="104"/>
      <c r="R2" s="104"/>
      <c r="S2" s="104"/>
      <c r="T2" s="104"/>
      <c r="U2" s="105"/>
    </row>
    <row r="3" spans="2:21" ht="15" customHeight="1" x14ac:dyDescent="0.25">
      <c r="B3" s="116"/>
      <c r="C3" s="106"/>
      <c r="D3" s="107"/>
      <c r="E3" s="107"/>
      <c r="F3" s="107"/>
      <c r="G3" s="107"/>
      <c r="H3" s="107"/>
      <c r="I3" s="107"/>
      <c r="J3" s="107"/>
      <c r="K3" s="107"/>
      <c r="L3" s="107"/>
      <c r="M3" s="107"/>
      <c r="N3" s="107"/>
      <c r="O3" s="107"/>
      <c r="P3" s="107"/>
      <c r="Q3" s="107"/>
      <c r="R3" s="107"/>
      <c r="S3" s="107"/>
      <c r="T3" s="107"/>
      <c r="U3" s="108"/>
    </row>
    <row r="4" spans="2:21" ht="15" customHeight="1" x14ac:dyDescent="0.25">
      <c r="B4" s="116"/>
      <c r="C4" s="106"/>
      <c r="D4" s="107"/>
      <c r="E4" s="107"/>
      <c r="F4" s="107"/>
      <c r="G4" s="107"/>
      <c r="H4" s="107"/>
      <c r="I4" s="107"/>
      <c r="J4" s="107"/>
      <c r="K4" s="107"/>
      <c r="L4" s="107"/>
      <c r="M4" s="107"/>
      <c r="N4" s="107"/>
      <c r="O4" s="107"/>
      <c r="P4" s="107"/>
      <c r="Q4" s="107"/>
      <c r="R4" s="107"/>
      <c r="S4" s="107"/>
      <c r="T4" s="107"/>
      <c r="U4" s="108"/>
    </row>
    <row r="5" spans="2:21" ht="15" customHeight="1" thickBot="1" x14ac:dyDescent="0.3">
      <c r="B5" s="116"/>
      <c r="C5" s="106"/>
      <c r="D5" s="107"/>
      <c r="E5" s="107"/>
      <c r="F5" s="109"/>
      <c r="G5" s="109"/>
      <c r="H5" s="109"/>
      <c r="I5" s="109"/>
      <c r="J5" s="109"/>
      <c r="K5" s="109"/>
      <c r="L5" s="109"/>
      <c r="M5" s="109"/>
      <c r="N5" s="109"/>
      <c r="O5" s="109"/>
      <c r="P5" s="109"/>
      <c r="Q5" s="109"/>
      <c r="R5" s="109"/>
      <c r="S5" s="109"/>
      <c r="T5" s="107"/>
      <c r="U5" s="108"/>
    </row>
    <row r="6" spans="2:21" ht="18" customHeight="1" thickBot="1" x14ac:dyDescent="0.3">
      <c r="B6" s="117" t="s">
        <v>24</v>
      </c>
      <c r="C6" s="118"/>
      <c r="D6" s="118"/>
      <c r="E6" s="119"/>
      <c r="F6" s="110" t="s">
        <v>22</v>
      </c>
      <c r="G6" s="110"/>
      <c r="H6" s="111"/>
      <c r="I6" s="4"/>
      <c r="J6" s="4"/>
      <c r="K6" s="4"/>
      <c r="L6" s="4"/>
      <c r="M6" s="4"/>
      <c r="N6" s="4"/>
      <c r="O6" s="4"/>
      <c r="P6" s="4"/>
      <c r="Q6" s="4"/>
      <c r="R6" s="4"/>
      <c r="S6" s="4"/>
      <c r="T6" s="1" t="s">
        <v>23</v>
      </c>
      <c r="U6" s="5"/>
    </row>
    <row r="7" spans="2:21" ht="12" customHeight="1" x14ac:dyDescent="0.3">
      <c r="B7" s="84" t="s">
        <v>25</v>
      </c>
      <c r="C7" s="85"/>
      <c r="D7" s="85"/>
      <c r="E7" s="85"/>
      <c r="F7" s="86"/>
      <c r="G7" s="86"/>
      <c r="H7" s="86"/>
      <c r="I7" s="86"/>
      <c r="J7" s="86"/>
      <c r="K7" s="86"/>
      <c r="L7" s="86"/>
      <c r="M7" s="86"/>
      <c r="N7" s="86"/>
      <c r="O7" s="86"/>
      <c r="P7" s="86"/>
      <c r="Q7" s="86"/>
      <c r="R7" s="86"/>
      <c r="S7" s="86"/>
      <c r="T7" s="85"/>
      <c r="U7" s="87"/>
    </row>
    <row r="8" spans="2:21" ht="18" customHeight="1" thickBot="1" x14ac:dyDescent="0.35">
      <c r="B8" s="90"/>
      <c r="C8" s="91"/>
      <c r="D8" s="91"/>
      <c r="E8" s="91"/>
      <c r="F8" s="91"/>
      <c r="G8" s="91"/>
      <c r="H8" s="91"/>
      <c r="I8" s="91"/>
      <c r="J8" s="91"/>
      <c r="K8" s="91"/>
      <c r="L8" s="91"/>
      <c r="M8" s="91"/>
      <c r="N8" s="91"/>
      <c r="O8" s="91"/>
      <c r="P8" s="91"/>
      <c r="Q8" s="91"/>
      <c r="R8" s="91"/>
      <c r="S8" s="91"/>
      <c r="T8" s="91"/>
      <c r="U8" s="92"/>
    </row>
    <row r="9" spans="2:21" ht="12" customHeight="1" x14ac:dyDescent="0.25">
      <c r="B9" s="73" t="s">
        <v>26</v>
      </c>
      <c r="C9" s="74"/>
      <c r="D9" s="88" t="s">
        <v>0</v>
      </c>
      <c r="E9" s="86"/>
      <c r="F9" s="86"/>
      <c r="G9" s="86"/>
      <c r="H9" s="86"/>
      <c r="I9" s="86"/>
      <c r="J9" s="86"/>
      <c r="K9" s="86"/>
      <c r="L9" s="89"/>
      <c r="M9" s="88" t="s">
        <v>1</v>
      </c>
      <c r="N9" s="86"/>
      <c r="O9" s="86"/>
      <c r="P9" s="86"/>
      <c r="Q9" s="86"/>
      <c r="R9" s="86"/>
      <c r="S9" s="89"/>
      <c r="T9" s="6" t="s">
        <v>2</v>
      </c>
      <c r="U9" s="7"/>
    </row>
    <row r="10" spans="2:21" ht="18" customHeight="1" thickBot="1" x14ac:dyDescent="0.3">
      <c r="B10" s="75" t="s">
        <v>27</v>
      </c>
      <c r="C10" s="76"/>
      <c r="D10" s="90"/>
      <c r="E10" s="91"/>
      <c r="F10" s="91"/>
      <c r="G10" s="91"/>
      <c r="H10" s="91"/>
      <c r="I10" s="91"/>
      <c r="J10" s="91"/>
      <c r="K10" s="91"/>
      <c r="L10" s="92"/>
      <c r="M10" s="90"/>
      <c r="N10" s="91"/>
      <c r="O10" s="91"/>
      <c r="P10" s="91"/>
      <c r="Q10" s="91"/>
      <c r="R10" s="91"/>
      <c r="S10" s="92"/>
      <c r="T10" s="90"/>
      <c r="U10" s="92"/>
    </row>
    <row r="11" spans="2:21" ht="12" customHeight="1" x14ac:dyDescent="0.3">
      <c r="B11" s="88" t="s">
        <v>58</v>
      </c>
      <c r="C11" s="86"/>
      <c r="D11" s="86"/>
      <c r="E11" s="86"/>
      <c r="F11" s="86"/>
      <c r="G11" s="86"/>
      <c r="H11" s="86"/>
      <c r="I11" s="86"/>
      <c r="J11" s="86"/>
      <c r="K11" s="86"/>
      <c r="L11" s="89"/>
      <c r="M11" s="88" t="s">
        <v>3</v>
      </c>
      <c r="N11" s="86"/>
      <c r="O11" s="86"/>
      <c r="P11" s="86"/>
      <c r="Q11" s="86"/>
      <c r="R11" s="86"/>
      <c r="S11" s="89"/>
      <c r="T11" s="6" t="s">
        <v>4</v>
      </c>
      <c r="U11" s="7"/>
    </row>
    <row r="12" spans="2:21" ht="18" customHeight="1" thickBot="1" x14ac:dyDescent="0.35">
      <c r="B12" s="90"/>
      <c r="C12" s="91"/>
      <c r="D12" s="91"/>
      <c r="E12" s="91"/>
      <c r="F12" s="91"/>
      <c r="G12" s="91"/>
      <c r="H12" s="91"/>
      <c r="I12" s="91"/>
      <c r="J12" s="91"/>
      <c r="K12" s="91"/>
      <c r="L12" s="92"/>
      <c r="M12" s="90"/>
      <c r="N12" s="91"/>
      <c r="O12" s="91"/>
      <c r="P12" s="91"/>
      <c r="Q12" s="91"/>
      <c r="R12" s="91"/>
      <c r="S12" s="92"/>
      <c r="T12" s="90"/>
      <c r="U12" s="92"/>
    </row>
    <row r="13" spans="2:21" ht="20.45" customHeight="1" x14ac:dyDescent="0.25">
      <c r="B13" s="42" t="s">
        <v>5</v>
      </c>
      <c r="C13" s="44"/>
      <c r="D13" s="42" t="s">
        <v>6</v>
      </c>
      <c r="E13" s="44"/>
      <c r="F13" s="42" t="s">
        <v>7</v>
      </c>
      <c r="G13" s="44"/>
      <c r="H13" s="42" t="s">
        <v>8</v>
      </c>
      <c r="I13" s="43"/>
      <c r="J13" s="43"/>
      <c r="K13" s="43"/>
      <c r="L13" s="44"/>
      <c r="M13" s="112" t="s">
        <v>28</v>
      </c>
      <c r="N13" s="113"/>
      <c r="O13" s="113"/>
      <c r="P13" s="113"/>
      <c r="Q13" s="113"/>
      <c r="R13" s="113"/>
      <c r="S13" s="114"/>
      <c r="T13" s="110" t="s">
        <v>59</v>
      </c>
      <c r="U13" s="111"/>
    </row>
    <row r="14" spans="2:21" ht="18" customHeight="1" thickBot="1" x14ac:dyDescent="0.35">
      <c r="B14" s="90"/>
      <c r="C14" s="92"/>
      <c r="D14" s="90"/>
      <c r="E14" s="92"/>
      <c r="F14" s="90"/>
      <c r="G14" s="92"/>
      <c r="H14" s="90"/>
      <c r="I14" s="91"/>
      <c r="J14" s="91"/>
      <c r="K14" s="91"/>
      <c r="L14" s="92"/>
      <c r="M14" s="45" t="s">
        <v>60</v>
      </c>
      <c r="N14" s="46"/>
      <c r="O14" s="8"/>
      <c r="P14" s="9"/>
      <c r="Q14" s="46" t="s">
        <v>61</v>
      </c>
      <c r="R14" s="46"/>
      <c r="S14" s="10"/>
      <c r="T14" s="91"/>
      <c r="U14" s="92"/>
    </row>
    <row r="15" spans="2:21" ht="12" customHeight="1" thickBot="1" x14ac:dyDescent="0.35">
      <c r="B15" s="93"/>
      <c r="C15" s="93"/>
      <c r="D15" s="93"/>
      <c r="E15" s="93"/>
      <c r="F15" s="93"/>
      <c r="G15" s="93"/>
      <c r="H15" s="93"/>
      <c r="I15" s="93"/>
      <c r="J15" s="93"/>
      <c r="K15" s="93"/>
      <c r="L15" s="93"/>
      <c r="M15" s="94"/>
      <c r="N15" s="94"/>
      <c r="O15" s="94"/>
      <c r="P15" s="94"/>
      <c r="Q15" s="94"/>
      <c r="R15" s="94"/>
      <c r="S15" s="94"/>
      <c r="T15" s="93"/>
      <c r="U15" s="93"/>
    </row>
    <row r="16" spans="2:21" ht="19.899999999999999" customHeight="1" thickBot="1" x14ac:dyDescent="0.3">
      <c r="B16" s="67" t="s">
        <v>9</v>
      </c>
      <c r="C16" s="70" t="s">
        <v>62</v>
      </c>
      <c r="D16" s="77" t="s">
        <v>10</v>
      </c>
      <c r="E16" s="78"/>
      <c r="F16" s="78"/>
      <c r="G16" s="78"/>
      <c r="H16" s="78"/>
      <c r="I16" s="78"/>
      <c r="J16" s="78"/>
      <c r="K16" s="78"/>
      <c r="L16" s="78"/>
      <c r="M16" s="78"/>
      <c r="N16" s="78"/>
      <c r="O16" s="78"/>
      <c r="P16" s="78"/>
      <c r="Q16" s="78"/>
      <c r="R16" s="78"/>
      <c r="S16" s="78"/>
      <c r="T16" s="11" t="s">
        <v>11</v>
      </c>
      <c r="U16" s="11" t="s">
        <v>12</v>
      </c>
    </row>
    <row r="17" spans="2:24" ht="19.899999999999999" customHeight="1" thickBot="1" x14ac:dyDescent="0.3">
      <c r="B17" s="68"/>
      <c r="C17" s="71"/>
      <c r="D17" s="77" t="s">
        <v>13</v>
      </c>
      <c r="E17" s="78"/>
      <c r="F17" s="78"/>
      <c r="G17" s="78"/>
      <c r="H17" s="78"/>
      <c r="I17" s="78"/>
      <c r="J17" s="78"/>
      <c r="K17" s="78"/>
      <c r="L17" s="78"/>
      <c r="M17" s="78"/>
      <c r="N17" s="78"/>
      <c r="O17" s="78"/>
      <c r="P17" s="78"/>
      <c r="Q17" s="78"/>
      <c r="R17" s="78"/>
      <c r="S17" s="78"/>
      <c r="T17" s="12"/>
      <c r="U17" s="13">
        <v>1</v>
      </c>
    </row>
    <row r="18" spans="2:24" ht="19.899999999999999" customHeight="1" thickBot="1" x14ac:dyDescent="0.3">
      <c r="B18" s="68"/>
      <c r="C18" s="71"/>
      <c r="D18" s="81" t="s">
        <v>14</v>
      </c>
      <c r="E18" s="82"/>
      <c r="F18" s="82"/>
      <c r="G18" s="82"/>
      <c r="H18" s="82"/>
      <c r="I18" s="82"/>
      <c r="J18" s="82"/>
      <c r="K18" s="82"/>
      <c r="L18" s="82"/>
      <c r="M18" s="82"/>
      <c r="N18" s="82"/>
      <c r="O18" s="82"/>
      <c r="P18" s="82"/>
      <c r="Q18" s="82"/>
      <c r="R18" s="82"/>
      <c r="S18" s="83"/>
      <c r="T18" s="12">
        <f>IF(T17&gt;0,10500,0)</f>
        <v>0</v>
      </c>
      <c r="U18" s="13">
        <v>2</v>
      </c>
    </row>
    <row r="19" spans="2:24" ht="19.899999999999999" customHeight="1" thickBot="1" x14ac:dyDescent="0.3">
      <c r="B19" s="68"/>
      <c r="C19" s="71"/>
      <c r="D19" s="77" t="s">
        <v>15</v>
      </c>
      <c r="E19" s="78"/>
      <c r="F19" s="78"/>
      <c r="G19" s="78"/>
      <c r="H19" s="78"/>
      <c r="I19" s="78"/>
      <c r="J19" s="78"/>
      <c r="K19" s="78"/>
      <c r="L19" s="78"/>
      <c r="M19" s="78"/>
      <c r="N19" s="78"/>
      <c r="O19" s="78"/>
      <c r="P19" s="78"/>
      <c r="Q19" s="78"/>
      <c r="R19" s="78"/>
      <c r="S19" s="78"/>
      <c r="T19" s="12"/>
      <c r="U19" s="13">
        <v>3</v>
      </c>
    </row>
    <row r="20" spans="2:24" ht="19.899999999999999" customHeight="1" thickBot="1" x14ac:dyDescent="0.3">
      <c r="B20" s="68"/>
      <c r="C20" s="71"/>
      <c r="D20" s="77" t="s">
        <v>16</v>
      </c>
      <c r="E20" s="78"/>
      <c r="F20" s="78"/>
      <c r="G20" s="78"/>
      <c r="H20" s="78"/>
      <c r="I20" s="78"/>
      <c r="J20" s="78"/>
      <c r="K20" s="78"/>
      <c r="L20" s="78"/>
      <c r="M20" s="78"/>
      <c r="N20" s="78"/>
      <c r="O20" s="78"/>
      <c r="P20" s="78"/>
      <c r="Q20" s="78"/>
      <c r="R20" s="78"/>
      <c r="S20" s="78"/>
      <c r="T20" s="12">
        <f>T21+T22+T23+T24</f>
        <v>0</v>
      </c>
      <c r="U20" s="13">
        <v>4</v>
      </c>
      <c r="W20" s="14"/>
      <c r="X20" s="14"/>
    </row>
    <row r="21" spans="2:24" ht="19.899999999999999" customHeight="1" thickBot="1" x14ac:dyDescent="0.3">
      <c r="B21" s="68"/>
      <c r="C21" s="71"/>
      <c r="D21" s="77" t="s">
        <v>64</v>
      </c>
      <c r="E21" s="78"/>
      <c r="F21" s="78"/>
      <c r="G21" s="78"/>
      <c r="H21" s="78"/>
      <c r="I21" s="78"/>
      <c r="J21" s="78"/>
      <c r="K21" s="78"/>
      <c r="L21" s="78"/>
      <c r="M21" s="78"/>
      <c r="N21" s="78"/>
      <c r="O21" s="78"/>
      <c r="P21" s="78"/>
      <c r="Q21" s="78"/>
      <c r="R21" s="78"/>
      <c r="S21" s="78"/>
      <c r="T21" s="12"/>
      <c r="U21" s="13">
        <v>5</v>
      </c>
      <c r="W21" s="14"/>
      <c r="X21" s="14"/>
    </row>
    <row r="22" spans="2:24" ht="19.899999999999999" customHeight="1" thickBot="1" x14ac:dyDescent="0.3">
      <c r="B22" s="68"/>
      <c r="C22" s="71"/>
      <c r="D22" s="77" t="s">
        <v>65</v>
      </c>
      <c r="E22" s="78"/>
      <c r="F22" s="78"/>
      <c r="G22" s="78"/>
      <c r="H22" s="78"/>
      <c r="I22" s="78"/>
      <c r="J22" s="78"/>
      <c r="K22" s="78"/>
      <c r="L22" s="78"/>
      <c r="M22" s="78"/>
      <c r="N22" s="78"/>
      <c r="O22" s="78"/>
      <c r="P22" s="78"/>
      <c r="Q22" s="78"/>
      <c r="R22" s="78"/>
      <c r="S22" s="78"/>
      <c r="T22" s="12"/>
      <c r="U22" s="13">
        <v>6</v>
      </c>
      <c r="W22" s="15"/>
      <c r="X22" s="14"/>
    </row>
    <row r="23" spans="2:24" ht="19.899999999999999" customHeight="1" thickBot="1" x14ac:dyDescent="0.3">
      <c r="B23" s="68"/>
      <c r="C23" s="71"/>
      <c r="D23" s="79" t="s">
        <v>66</v>
      </c>
      <c r="E23" s="80"/>
      <c r="F23" s="80"/>
      <c r="G23" s="80"/>
      <c r="H23" s="80"/>
      <c r="I23" s="80"/>
      <c r="J23" s="80"/>
      <c r="K23" s="80"/>
      <c r="L23" s="80"/>
      <c r="M23" s="80"/>
      <c r="N23" s="80"/>
      <c r="O23" s="80"/>
      <c r="P23" s="80"/>
      <c r="Q23" s="80"/>
      <c r="R23" s="80"/>
      <c r="S23" s="80"/>
      <c r="T23" s="12"/>
      <c r="U23" s="13">
        <v>7</v>
      </c>
      <c r="W23" s="15"/>
      <c r="X23" s="14"/>
    </row>
    <row r="24" spans="2:24" ht="19.899999999999999" customHeight="1" thickBot="1" x14ac:dyDescent="0.3">
      <c r="B24" s="68"/>
      <c r="C24" s="71"/>
      <c r="D24" s="77" t="s">
        <v>67</v>
      </c>
      <c r="E24" s="78"/>
      <c r="F24" s="78"/>
      <c r="G24" s="78"/>
      <c r="H24" s="78"/>
      <c r="I24" s="78"/>
      <c r="J24" s="78"/>
      <c r="K24" s="78"/>
      <c r="L24" s="78"/>
      <c r="M24" s="78"/>
      <c r="N24" s="78"/>
      <c r="O24" s="78"/>
      <c r="P24" s="78"/>
      <c r="Q24" s="78"/>
      <c r="R24" s="78"/>
      <c r="S24" s="78"/>
      <c r="T24" s="12"/>
      <c r="U24" s="13">
        <v>8</v>
      </c>
      <c r="W24" s="15"/>
      <c r="X24" s="14"/>
    </row>
    <row r="25" spans="2:24" ht="19.899999999999999" customHeight="1" x14ac:dyDescent="0.25">
      <c r="B25" s="68"/>
      <c r="C25" s="71"/>
      <c r="D25" s="97" t="s">
        <v>17</v>
      </c>
      <c r="E25" s="98"/>
      <c r="F25" s="98"/>
      <c r="G25" s="98"/>
      <c r="H25" s="98"/>
      <c r="I25" s="98"/>
      <c r="J25" s="98"/>
      <c r="K25" s="98"/>
      <c r="L25" s="98"/>
      <c r="M25" s="98"/>
      <c r="N25" s="98"/>
      <c r="O25" s="98"/>
      <c r="P25" s="98"/>
      <c r="Q25" s="98"/>
      <c r="R25" s="98"/>
      <c r="S25" s="98"/>
      <c r="T25" s="65">
        <f>IF(T17&gt;(T18+T19+T20),(T17-T18-T19-T20),0)</f>
        <v>0</v>
      </c>
      <c r="U25" s="48">
        <v>9</v>
      </c>
      <c r="W25" s="15"/>
      <c r="X25" s="14"/>
    </row>
    <row r="26" spans="2:24" ht="19.899999999999999" customHeight="1" thickBot="1" x14ac:dyDescent="0.3">
      <c r="B26" s="69"/>
      <c r="C26" s="72"/>
      <c r="D26" s="99"/>
      <c r="E26" s="100"/>
      <c r="F26" s="100"/>
      <c r="G26" s="100"/>
      <c r="H26" s="100"/>
      <c r="I26" s="100"/>
      <c r="J26" s="100"/>
      <c r="K26" s="100"/>
      <c r="L26" s="100"/>
      <c r="M26" s="100"/>
      <c r="N26" s="100"/>
      <c r="O26" s="100"/>
      <c r="P26" s="100"/>
      <c r="Q26" s="100"/>
      <c r="R26" s="100"/>
      <c r="S26" s="100"/>
      <c r="T26" s="66"/>
      <c r="U26" s="49"/>
      <c r="W26" s="15"/>
      <c r="X26" s="14"/>
    </row>
    <row r="27" spans="2:24" ht="16.149999999999999" customHeight="1" thickBot="1" x14ac:dyDescent="0.3">
      <c r="B27" s="16"/>
      <c r="C27" s="16"/>
      <c r="D27" s="16"/>
      <c r="E27" s="16"/>
      <c r="F27" s="16"/>
      <c r="G27" s="16"/>
      <c r="H27" s="16"/>
      <c r="I27" s="16"/>
      <c r="J27" s="16"/>
      <c r="K27" s="16"/>
      <c r="L27" s="16"/>
      <c r="M27" s="16"/>
      <c r="N27" s="16"/>
      <c r="O27" s="16"/>
      <c r="P27" s="16"/>
      <c r="Q27" s="16"/>
      <c r="R27" s="16"/>
      <c r="S27" s="16"/>
      <c r="T27" s="16"/>
      <c r="U27" s="16"/>
      <c r="W27" s="14"/>
      <c r="X27" s="14"/>
    </row>
    <row r="28" spans="2:24" ht="18" customHeight="1" thickBot="1" x14ac:dyDescent="0.3">
      <c r="B28" s="67" t="s">
        <v>18</v>
      </c>
      <c r="C28" s="121" t="s">
        <v>63</v>
      </c>
      <c r="D28" s="56" t="s">
        <v>19</v>
      </c>
      <c r="E28" s="57"/>
      <c r="F28" s="57"/>
      <c r="G28" s="57"/>
      <c r="H28" s="57"/>
      <c r="I28" s="57"/>
      <c r="J28" s="57"/>
      <c r="K28" s="57"/>
      <c r="L28" s="57"/>
      <c r="M28" s="57"/>
      <c r="N28" s="57"/>
      <c r="O28" s="57"/>
      <c r="P28" s="57"/>
      <c r="Q28" s="57"/>
      <c r="R28" s="57"/>
      <c r="S28" s="57"/>
      <c r="T28" s="57"/>
      <c r="U28" s="58"/>
      <c r="W28" s="14"/>
      <c r="X28" s="14"/>
    </row>
    <row r="29" spans="2:24" ht="19.899999999999999" customHeight="1" thickBot="1" x14ac:dyDescent="0.3">
      <c r="B29" s="68"/>
      <c r="C29" s="122"/>
      <c r="D29" s="124" t="s">
        <v>20</v>
      </c>
      <c r="E29" s="125"/>
      <c r="F29" s="125"/>
      <c r="G29" s="126"/>
      <c r="H29" s="42" t="s">
        <v>56</v>
      </c>
      <c r="I29" s="43"/>
      <c r="J29" s="43"/>
      <c r="K29" s="43"/>
      <c r="L29" s="44"/>
      <c r="M29" s="42" t="s">
        <v>57</v>
      </c>
      <c r="N29" s="43"/>
      <c r="O29" s="43"/>
      <c r="P29" s="43"/>
      <c r="Q29" s="43"/>
      <c r="R29" s="43"/>
      <c r="S29" s="44"/>
      <c r="T29" s="48" t="s">
        <v>31</v>
      </c>
      <c r="U29" s="48" t="s">
        <v>12</v>
      </c>
      <c r="V29" s="17"/>
      <c r="W29" s="14"/>
      <c r="X29" s="14"/>
    </row>
    <row r="30" spans="2:24" ht="19.899999999999999" customHeight="1" thickBot="1" x14ac:dyDescent="0.3">
      <c r="B30" s="68"/>
      <c r="C30" s="122"/>
      <c r="D30" s="120" t="s">
        <v>29</v>
      </c>
      <c r="E30" s="96"/>
      <c r="F30" s="101" t="s">
        <v>30</v>
      </c>
      <c r="G30" s="102"/>
      <c r="H30" s="45"/>
      <c r="I30" s="46"/>
      <c r="J30" s="46"/>
      <c r="K30" s="46"/>
      <c r="L30" s="47"/>
      <c r="M30" s="45"/>
      <c r="N30" s="46"/>
      <c r="O30" s="46"/>
      <c r="P30" s="46"/>
      <c r="Q30" s="46"/>
      <c r="R30" s="46"/>
      <c r="S30" s="47"/>
      <c r="T30" s="49"/>
      <c r="U30" s="49"/>
      <c r="V30" s="17"/>
      <c r="W30" s="14"/>
      <c r="X30" s="14"/>
    </row>
    <row r="31" spans="2:24" ht="19.899999999999999" customHeight="1" thickBot="1" x14ac:dyDescent="0.3">
      <c r="B31" s="68"/>
      <c r="C31" s="122"/>
      <c r="D31" s="120">
        <v>0</v>
      </c>
      <c r="E31" s="96"/>
      <c r="F31" s="95">
        <v>12000</v>
      </c>
      <c r="G31" s="96"/>
      <c r="H31" s="59">
        <f>IF(T25&gt;F31,F31,T25)</f>
        <v>0</v>
      </c>
      <c r="I31" s="60"/>
      <c r="J31" s="60"/>
      <c r="K31" s="60"/>
      <c r="L31" s="61"/>
      <c r="M31" s="56">
        <v>10</v>
      </c>
      <c r="N31" s="57"/>
      <c r="O31" s="57"/>
      <c r="P31" s="57"/>
      <c r="Q31" s="57"/>
      <c r="R31" s="57"/>
      <c r="S31" s="58"/>
      <c r="T31" s="18">
        <f>H31*M31/100</f>
        <v>0</v>
      </c>
      <c r="U31" s="13">
        <v>10</v>
      </c>
      <c r="V31" s="17"/>
      <c r="W31" s="14"/>
      <c r="X31" s="14"/>
    </row>
    <row r="32" spans="2:24" ht="19.899999999999999" customHeight="1" thickBot="1" x14ac:dyDescent="0.3">
      <c r="B32" s="68"/>
      <c r="C32" s="122"/>
      <c r="D32" s="95">
        <v>12001</v>
      </c>
      <c r="E32" s="96"/>
      <c r="F32" s="95">
        <v>24000</v>
      </c>
      <c r="G32" s="96"/>
      <c r="H32" s="59">
        <f>IF(T25&gt;F32,(F32-D32+1),(T25-H31))</f>
        <v>0</v>
      </c>
      <c r="I32" s="60"/>
      <c r="J32" s="60"/>
      <c r="K32" s="60"/>
      <c r="L32" s="61"/>
      <c r="M32" s="56">
        <v>15</v>
      </c>
      <c r="N32" s="57"/>
      <c r="O32" s="57"/>
      <c r="P32" s="57"/>
      <c r="Q32" s="57"/>
      <c r="R32" s="57"/>
      <c r="S32" s="58"/>
      <c r="T32" s="18">
        <f t="shared" ref="T32:T37" si="0">H32*M32/100</f>
        <v>0</v>
      </c>
      <c r="U32" s="13">
        <v>11</v>
      </c>
      <c r="V32" s="19"/>
    </row>
    <row r="33" spans="2:24" ht="19.899999999999999" customHeight="1" thickBot="1" x14ac:dyDescent="0.3">
      <c r="B33" s="68"/>
      <c r="C33" s="122"/>
      <c r="D33" s="95">
        <v>24001</v>
      </c>
      <c r="E33" s="96"/>
      <c r="F33" s="95">
        <v>48000</v>
      </c>
      <c r="G33" s="96"/>
      <c r="H33" s="59">
        <f>IF(T25&gt;F33,(F33-D33+1),(T25-H32-H31))</f>
        <v>0</v>
      </c>
      <c r="I33" s="60"/>
      <c r="J33" s="60"/>
      <c r="K33" s="60"/>
      <c r="L33" s="61"/>
      <c r="M33" s="56">
        <v>20</v>
      </c>
      <c r="N33" s="57"/>
      <c r="O33" s="57"/>
      <c r="P33" s="57"/>
      <c r="Q33" s="57"/>
      <c r="R33" s="57"/>
      <c r="S33" s="58"/>
      <c r="T33" s="18">
        <f t="shared" si="0"/>
        <v>0</v>
      </c>
      <c r="U33" s="13">
        <v>12</v>
      </c>
      <c r="V33" s="17"/>
    </row>
    <row r="34" spans="2:24" ht="19.899999999999999" customHeight="1" thickBot="1" x14ac:dyDescent="0.3">
      <c r="B34" s="68"/>
      <c r="C34" s="122"/>
      <c r="D34" s="95">
        <v>48001</v>
      </c>
      <c r="E34" s="96"/>
      <c r="F34" s="95">
        <v>72000</v>
      </c>
      <c r="G34" s="96"/>
      <c r="H34" s="59">
        <f>IF(T25&gt;F34,(F34-D34+1),(T25-H33-H32-H31))</f>
        <v>0</v>
      </c>
      <c r="I34" s="60"/>
      <c r="J34" s="60"/>
      <c r="K34" s="60"/>
      <c r="L34" s="61"/>
      <c r="M34" s="56">
        <v>30</v>
      </c>
      <c r="N34" s="57"/>
      <c r="O34" s="57"/>
      <c r="P34" s="57"/>
      <c r="Q34" s="57"/>
      <c r="R34" s="57"/>
      <c r="S34" s="58"/>
      <c r="T34" s="18">
        <f t="shared" si="0"/>
        <v>0</v>
      </c>
      <c r="U34" s="13">
        <v>13</v>
      </c>
      <c r="V34" s="19"/>
    </row>
    <row r="35" spans="2:24" ht="19.899999999999999" customHeight="1" thickBot="1" x14ac:dyDescent="0.3">
      <c r="B35" s="68"/>
      <c r="C35" s="122"/>
      <c r="D35" s="95">
        <v>72001</v>
      </c>
      <c r="E35" s="96"/>
      <c r="F35" s="95">
        <v>100000</v>
      </c>
      <c r="G35" s="96"/>
      <c r="H35" s="59">
        <f>IF(T25&gt;F35,(F35-D35+1),(T25-H34-H33-H32-H31))</f>
        <v>0</v>
      </c>
      <c r="I35" s="60"/>
      <c r="J35" s="60"/>
      <c r="K35" s="60"/>
      <c r="L35" s="61"/>
      <c r="M35" s="56">
        <v>35</v>
      </c>
      <c r="N35" s="57"/>
      <c r="O35" s="57"/>
      <c r="P35" s="57"/>
      <c r="Q35" s="57"/>
      <c r="R35" s="57"/>
      <c r="S35" s="58"/>
      <c r="T35" s="18">
        <f t="shared" si="0"/>
        <v>0</v>
      </c>
      <c r="U35" s="13">
        <v>14</v>
      </c>
      <c r="V35" s="19"/>
    </row>
    <row r="36" spans="2:24" ht="19.899999999999999" customHeight="1" thickBot="1" x14ac:dyDescent="0.3">
      <c r="B36" s="68"/>
      <c r="C36" s="122"/>
      <c r="D36" s="95">
        <v>100001</v>
      </c>
      <c r="E36" s="96"/>
      <c r="F36" s="95">
        <v>150000</v>
      </c>
      <c r="G36" s="96"/>
      <c r="H36" s="59">
        <f>IF(T25&gt;F36,(F36-D36+1),(T25-H35-H34-H33-H32-H31))</f>
        <v>0</v>
      </c>
      <c r="I36" s="60"/>
      <c r="J36" s="60"/>
      <c r="K36" s="60"/>
      <c r="L36" s="61"/>
      <c r="M36" s="56">
        <v>40</v>
      </c>
      <c r="N36" s="57"/>
      <c r="O36" s="57"/>
      <c r="P36" s="57"/>
      <c r="Q36" s="57"/>
      <c r="R36" s="57"/>
      <c r="S36" s="58"/>
      <c r="T36" s="18">
        <f t="shared" si="0"/>
        <v>0</v>
      </c>
      <c r="U36" s="13">
        <v>15</v>
      </c>
      <c r="V36" s="19"/>
    </row>
    <row r="37" spans="2:24" ht="19.899999999999999" customHeight="1" thickBot="1" x14ac:dyDescent="0.3">
      <c r="B37" s="68"/>
      <c r="C37" s="122"/>
      <c r="D37" s="95">
        <v>150001</v>
      </c>
      <c r="E37" s="96"/>
      <c r="F37" s="120"/>
      <c r="G37" s="96"/>
      <c r="H37" s="62">
        <f>IF(T25&gt;D37,T25-(H31+H32+H33+H34+H35+H36),0)</f>
        <v>0</v>
      </c>
      <c r="I37" s="63"/>
      <c r="J37" s="63"/>
      <c r="K37" s="63"/>
      <c r="L37" s="64"/>
      <c r="M37" s="56">
        <v>45</v>
      </c>
      <c r="N37" s="57"/>
      <c r="O37" s="57"/>
      <c r="P37" s="57"/>
      <c r="Q37" s="57"/>
      <c r="R37" s="57"/>
      <c r="S37" s="58"/>
      <c r="T37" s="18">
        <f t="shared" si="0"/>
        <v>0</v>
      </c>
      <c r="U37" s="13">
        <v>16</v>
      </c>
      <c r="V37" s="17"/>
    </row>
    <row r="38" spans="2:24" ht="19.899999999999999" customHeight="1" thickBot="1" x14ac:dyDescent="0.3">
      <c r="B38" s="69"/>
      <c r="C38" s="123"/>
      <c r="D38" s="50" t="s">
        <v>70</v>
      </c>
      <c r="E38" s="51"/>
      <c r="F38" s="51"/>
      <c r="G38" s="52"/>
      <c r="H38" s="53">
        <f>SUM(H31:L37)</f>
        <v>0</v>
      </c>
      <c r="I38" s="54"/>
      <c r="J38" s="54"/>
      <c r="K38" s="54"/>
      <c r="L38" s="55"/>
      <c r="M38" s="40"/>
      <c r="N38" s="40"/>
      <c r="O38" s="40"/>
      <c r="P38" s="40"/>
      <c r="Q38" s="40"/>
      <c r="R38" s="40"/>
      <c r="S38" s="41"/>
      <c r="T38" s="20">
        <f>SUM(T31:T37)</f>
        <v>0</v>
      </c>
      <c r="U38" s="13">
        <v>17</v>
      </c>
      <c r="V38" s="17"/>
      <c r="W38" s="15"/>
      <c r="X38" s="21"/>
    </row>
    <row r="39" spans="2:24" ht="12" customHeight="1" x14ac:dyDescent="0.25">
      <c r="W39" s="15"/>
      <c r="X39" s="21"/>
    </row>
    <row r="40" spans="2:24" ht="12" customHeight="1" x14ac:dyDescent="0.25">
      <c r="W40" s="15"/>
      <c r="X40" s="21"/>
    </row>
    <row r="41" spans="2:24" ht="12" customHeight="1" x14ac:dyDescent="0.25">
      <c r="W41" s="15"/>
      <c r="X41" s="21"/>
    </row>
    <row r="42" spans="2:24" ht="12" customHeight="1" x14ac:dyDescent="0.25">
      <c r="W42" s="15"/>
      <c r="X42" s="21"/>
    </row>
    <row r="43" spans="2:24" ht="12" customHeight="1" x14ac:dyDescent="0.25">
      <c r="W43" s="15"/>
      <c r="X43" s="21"/>
    </row>
    <row r="44" spans="2:24" ht="12" customHeight="1" x14ac:dyDescent="0.25">
      <c r="W44" s="15"/>
      <c r="X44" s="21"/>
    </row>
    <row r="45" spans="2:24" x14ac:dyDescent="0.25">
      <c r="W45" s="14"/>
      <c r="X45" s="14"/>
    </row>
    <row r="46" spans="2:24" x14ac:dyDescent="0.25">
      <c r="W46" s="14"/>
      <c r="X46" s="14"/>
    </row>
    <row r="47" spans="2:24" x14ac:dyDescent="0.25">
      <c r="W47" s="14"/>
      <c r="X47" s="14"/>
    </row>
  </sheetData>
  <sheetProtection password="CC27" sheet="1" objects="1" scenarios="1"/>
  <protectedRanges>
    <protectedRange sqref="D6:E6 I6:S6 U6 B8:U8 D10:L10 M10:S10 T10:U10 B12:L12 M12:S12 T12:U12 B14:C14 D14:E14 F14:G14 H14:L14 O14 S14 T14:U14 T17 T19 T21 T22 T23 T24" name="Rango1"/>
  </protectedRanges>
  <mergeCells count="88">
    <mergeCell ref="B6:C6"/>
    <mergeCell ref="D6:E6"/>
    <mergeCell ref="T13:U13"/>
    <mergeCell ref="F37:G37"/>
    <mergeCell ref="F36:G36"/>
    <mergeCell ref="F35:G35"/>
    <mergeCell ref="D16:S16"/>
    <mergeCell ref="B28:B38"/>
    <mergeCell ref="C28:C38"/>
    <mergeCell ref="D28:U28"/>
    <mergeCell ref="D29:G29"/>
    <mergeCell ref="D30:E30"/>
    <mergeCell ref="D32:E32"/>
    <mergeCell ref="D31:E31"/>
    <mergeCell ref="U29:U30"/>
    <mergeCell ref="D33:E33"/>
    <mergeCell ref="C2:U5"/>
    <mergeCell ref="T14:U14"/>
    <mergeCell ref="T12:U12"/>
    <mergeCell ref="M10:S10"/>
    <mergeCell ref="B14:C14"/>
    <mergeCell ref="D14:E14"/>
    <mergeCell ref="F14:G14"/>
    <mergeCell ref="H14:L14"/>
    <mergeCell ref="T10:U10"/>
    <mergeCell ref="M12:S12"/>
    <mergeCell ref="B8:U8"/>
    <mergeCell ref="B12:L12"/>
    <mergeCell ref="F6:H6"/>
    <mergeCell ref="M13:S13"/>
    <mergeCell ref="B11:L11"/>
    <mergeCell ref="B2:B5"/>
    <mergeCell ref="D34:E34"/>
    <mergeCell ref="D35:E35"/>
    <mergeCell ref="D36:E36"/>
    <mergeCell ref="D37:E37"/>
    <mergeCell ref="D25:S26"/>
    <mergeCell ref="F34:G34"/>
    <mergeCell ref="F33:G33"/>
    <mergeCell ref="M34:S34"/>
    <mergeCell ref="M35:S35"/>
    <mergeCell ref="M36:S36"/>
    <mergeCell ref="M31:S31"/>
    <mergeCell ref="F32:G32"/>
    <mergeCell ref="F31:G31"/>
    <mergeCell ref="F30:G30"/>
    <mergeCell ref="D18:S18"/>
    <mergeCell ref="D17:S17"/>
    <mergeCell ref="B7:U7"/>
    <mergeCell ref="M11:S11"/>
    <mergeCell ref="D10:L10"/>
    <mergeCell ref="D9:L9"/>
    <mergeCell ref="M9:S9"/>
    <mergeCell ref="B15:U15"/>
    <mergeCell ref="M14:N14"/>
    <mergeCell ref="Q14:R14"/>
    <mergeCell ref="U25:U26"/>
    <mergeCell ref="T25:T26"/>
    <mergeCell ref="B16:B26"/>
    <mergeCell ref="C16:C26"/>
    <mergeCell ref="B9:C9"/>
    <mergeCell ref="B10:C10"/>
    <mergeCell ref="D22:S22"/>
    <mergeCell ref="D21:S21"/>
    <mergeCell ref="D20:S20"/>
    <mergeCell ref="D19:S19"/>
    <mergeCell ref="D13:E13"/>
    <mergeCell ref="H13:L13"/>
    <mergeCell ref="B13:C13"/>
    <mergeCell ref="F13:G13"/>
    <mergeCell ref="D24:S24"/>
    <mergeCell ref="D23:S23"/>
    <mergeCell ref="M38:S38"/>
    <mergeCell ref="H29:L30"/>
    <mergeCell ref="M29:S30"/>
    <mergeCell ref="T29:T30"/>
    <mergeCell ref="D38:G38"/>
    <mergeCell ref="H38:L38"/>
    <mergeCell ref="M37:S37"/>
    <mergeCell ref="M33:S33"/>
    <mergeCell ref="H31:L31"/>
    <mergeCell ref="H32:L32"/>
    <mergeCell ref="H34:L34"/>
    <mergeCell ref="H33:L33"/>
    <mergeCell ref="H37:L37"/>
    <mergeCell ref="H36:L36"/>
    <mergeCell ref="H35:L35"/>
    <mergeCell ref="M32:S32"/>
  </mergeCells>
  <printOptions horizontalCentered="1"/>
  <pageMargins left="0.19685039370078741" right="0.19685039370078741" top="0.74803149606299213" bottom="0.74803149606299213" header="0.31496062992125984" footer="0.31496062992125984"/>
  <pageSetup orientation="portrait" horizontalDpi="120" verticalDpi="14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abSelected="1" workbookViewId="0">
      <selection activeCell="B18" sqref="B18:C18"/>
    </sheetView>
  </sheetViews>
  <sheetFormatPr baseColWidth="10" defaultColWidth="11.42578125" defaultRowHeight="15" x14ac:dyDescent="0.25"/>
  <cols>
    <col min="1" max="1" width="11.42578125" style="3"/>
    <col min="2" max="2" width="4.5703125" style="3" customWidth="1"/>
    <col min="3" max="3" width="5" style="3" customWidth="1"/>
    <col min="4" max="4" width="4.5703125" style="3" customWidth="1"/>
    <col min="5" max="5" width="32.42578125" style="24" customWidth="1"/>
    <col min="6" max="6" width="35.28515625" style="24" customWidth="1"/>
    <col min="7" max="7" width="6.28515625" style="24" customWidth="1"/>
    <col min="8" max="8" width="6.28515625" style="3" customWidth="1"/>
    <col min="9" max="9" width="5.85546875" style="3" customWidth="1"/>
    <col min="10" max="10" width="3.42578125" style="3" customWidth="1"/>
    <col min="11" max="11" width="11.42578125" style="3"/>
    <col min="12" max="12" width="15.42578125" style="3" customWidth="1"/>
    <col min="13" max="16384" width="11.42578125" style="3"/>
  </cols>
  <sheetData>
    <row r="1" spans="1:13" thickBot="1" x14ac:dyDescent="0.35"/>
    <row r="2" spans="1:13" ht="18" customHeight="1" thickBot="1" x14ac:dyDescent="0.3">
      <c r="B2" s="67" t="s">
        <v>32</v>
      </c>
      <c r="C2" s="127" t="s">
        <v>33</v>
      </c>
      <c r="D2" s="132" t="s">
        <v>10</v>
      </c>
      <c r="E2" s="110"/>
      <c r="F2" s="111"/>
      <c r="G2" s="151" t="s">
        <v>34</v>
      </c>
      <c r="H2" s="152"/>
      <c r="I2" s="2" t="s">
        <v>12</v>
      </c>
    </row>
    <row r="3" spans="1:13" ht="18" customHeight="1" thickBot="1" x14ac:dyDescent="0.3">
      <c r="B3" s="68"/>
      <c r="C3" s="122"/>
      <c r="D3" s="135" t="s">
        <v>55</v>
      </c>
      <c r="E3" s="136"/>
      <c r="F3" s="137"/>
      <c r="G3" s="133">
        <f>IF(Hoja1!U6=Hoja2!J3,Hoja1!T38,0)</f>
        <v>0</v>
      </c>
      <c r="H3" s="134"/>
      <c r="I3" s="25">
        <v>18</v>
      </c>
      <c r="J3" s="26" t="s">
        <v>68</v>
      </c>
    </row>
    <row r="4" spans="1:13" ht="18" customHeight="1" thickBot="1" x14ac:dyDescent="0.3">
      <c r="B4" s="68"/>
      <c r="C4" s="122"/>
      <c r="D4" s="135" t="s">
        <v>35</v>
      </c>
      <c r="E4" s="136"/>
      <c r="F4" s="137"/>
      <c r="G4" s="133"/>
      <c r="H4" s="134"/>
      <c r="I4" s="25">
        <v>19</v>
      </c>
    </row>
    <row r="5" spans="1:13" ht="18" customHeight="1" thickBot="1" x14ac:dyDescent="0.3">
      <c r="B5" s="68"/>
      <c r="C5" s="122"/>
      <c r="D5" s="135" t="s">
        <v>36</v>
      </c>
      <c r="E5" s="136"/>
      <c r="F5" s="137"/>
      <c r="G5" s="133">
        <f>IF(G3&gt;G4,G3-G4,0)</f>
        <v>0</v>
      </c>
      <c r="H5" s="134"/>
      <c r="I5" s="25">
        <v>20</v>
      </c>
      <c r="K5" s="27"/>
    </row>
    <row r="6" spans="1:13" ht="24.6" customHeight="1" thickBot="1" x14ac:dyDescent="0.3">
      <c r="B6" s="69"/>
      <c r="C6" s="123"/>
      <c r="D6" s="138" t="s">
        <v>37</v>
      </c>
      <c r="E6" s="139"/>
      <c r="F6" s="140"/>
      <c r="G6" s="133">
        <f>IF(G4&gt;G3,G4-G3,0)</f>
        <v>0</v>
      </c>
      <c r="H6" s="134"/>
      <c r="I6" s="11">
        <v>21</v>
      </c>
    </row>
    <row r="7" spans="1:13" ht="18" customHeight="1" thickBot="1" x14ac:dyDescent="0.35">
      <c r="B7" s="28"/>
    </row>
    <row r="8" spans="1:13" ht="18" customHeight="1" thickBot="1" x14ac:dyDescent="0.3">
      <c r="B8" s="128" t="s">
        <v>38</v>
      </c>
      <c r="C8" s="121" t="s">
        <v>39</v>
      </c>
      <c r="D8" s="132" t="s">
        <v>10</v>
      </c>
      <c r="E8" s="110"/>
      <c r="F8" s="110"/>
      <c r="G8" s="154" t="s">
        <v>40</v>
      </c>
      <c r="H8" s="152"/>
      <c r="I8" s="2" t="s">
        <v>12</v>
      </c>
    </row>
    <row r="9" spans="1:13" ht="18" customHeight="1" thickBot="1" x14ac:dyDescent="0.3">
      <c r="B9" s="129"/>
      <c r="C9" s="122"/>
      <c r="D9" s="135" t="s">
        <v>41</v>
      </c>
      <c r="E9" s="136"/>
      <c r="F9" s="136"/>
      <c r="G9" s="155">
        <f>IF(Hoja1!U6=Hoja2!J3,G5,Hoja1!T38)</f>
        <v>0</v>
      </c>
      <c r="H9" s="134"/>
      <c r="I9" s="25">
        <v>22</v>
      </c>
    </row>
    <row r="10" spans="1:13" ht="18" customHeight="1" thickBot="1" x14ac:dyDescent="0.3">
      <c r="B10" s="129"/>
      <c r="C10" s="122"/>
      <c r="D10" s="135" t="s">
        <v>42</v>
      </c>
      <c r="E10" s="136"/>
      <c r="F10" s="136"/>
      <c r="G10" s="155">
        <f>IF(E19=0,G9*5/100,0)</f>
        <v>0</v>
      </c>
      <c r="H10" s="134"/>
      <c r="I10" s="25">
        <v>23</v>
      </c>
    </row>
    <row r="11" spans="1:13" ht="18" customHeight="1" thickBot="1" x14ac:dyDescent="0.3">
      <c r="B11" s="129"/>
      <c r="C11" s="123"/>
      <c r="D11" s="138" t="s">
        <v>69</v>
      </c>
      <c r="E11" s="139"/>
      <c r="F11" s="139"/>
      <c r="G11" s="155">
        <f>IF(G9&gt;0,G9-G10,0)</f>
        <v>0</v>
      </c>
      <c r="H11" s="134"/>
      <c r="I11" s="25">
        <v>24</v>
      </c>
    </row>
    <row r="12" spans="1:13" ht="23.45" customHeight="1" thickBot="1" x14ac:dyDescent="0.3">
      <c r="B12" s="130"/>
      <c r="C12" s="25"/>
      <c r="D12" s="144" t="s">
        <v>43</v>
      </c>
      <c r="E12" s="145"/>
      <c r="F12" s="145"/>
      <c r="G12" s="155">
        <f>IF(Hoja1!T21&gt;Hoja2!G13,G13,Hoja1!T21)</f>
        <v>0</v>
      </c>
      <c r="H12" s="134"/>
      <c r="I12" s="25">
        <v>25</v>
      </c>
      <c r="K12" s="38"/>
      <c r="L12" s="39"/>
      <c r="M12" s="39"/>
    </row>
    <row r="13" spans="1:13" ht="18" customHeight="1" thickBot="1" x14ac:dyDescent="0.3">
      <c r="A13" s="14"/>
      <c r="B13" s="29"/>
      <c r="C13" s="15"/>
      <c r="D13" s="15"/>
      <c r="E13" s="30"/>
      <c r="F13" s="30"/>
      <c r="G13" s="153">
        <f>IF(Hoja1!T17-Hoja1!T19-Hoja1!T20&lt;10500,(10500-(Hoja1!T17-Hoja1!T19-Hoja1!T20)),0)</f>
        <v>10500</v>
      </c>
      <c r="H13" s="153"/>
      <c r="I13" s="15"/>
    </row>
    <row r="14" spans="1:13" ht="115.15" customHeight="1" thickBot="1" x14ac:dyDescent="0.3">
      <c r="B14" s="147" t="s">
        <v>44</v>
      </c>
      <c r="C14" s="148"/>
      <c r="D14" s="148"/>
      <c r="E14" s="148"/>
      <c r="F14" s="148"/>
      <c r="G14" s="148"/>
      <c r="H14" s="148"/>
      <c r="I14" s="149"/>
    </row>
    <row r="15" spans="1:13" ht="10.9" customHeight="1" thickBot="1" x14ac:dyDescent="0.3">
      <c r="B15" s="131"/>
      <c r="C15" s="131"/>
      <c r="D15" s="131"/>
      <c r="E15" s="131"/>
      <c r="F15" s="131"/>
      <c r="G15" s="131"/>
      <c r="H15" s="131"/>
      <c r="I15" s="131"/>
      <c r="J15" s="131"/>
    </row>
    <row r="16" spans="1:13" ht="71.45" customHeight="1" thickBot="1" x14ac:dyDescent="0.3">
      <c r="B16" s="144" t="s">
        <v>45</v>
      </c>
      <c r="C16" s="145"/>
      <c r="D16" s="145"/>
      <c r="E16" s="145"/>
      <c r="F16" s="145"/>
      <c r="G16" s="145"/>
      <c r="H16" s="145"/>
      <c r="I16" s="146"/>
    </row>
    <row r="17" spans="2:27" ht="18" customHeight="1" thickBot="1" x14ac:dyDescent="0.3">
      <c r="B17" s="11" t="s">
        <v>46</v>
      </c>
      <c r="C17" s="11" t="s">
        <v>47</v>
      </c>
      <c r="D17" s="11" t="s">
        <v>48</v>
      </c>
      <c r="E17" s="56" t="s">
        <v>49</v>
      </c>
      <c r="F17" s="57"/>
      <c r="G17" s="57"/>
      <c r="H17" s="57"/>
      <c r="I17" s="58"/>
    </row>
    <row r="18" spans="2:27" ht="18" customHeight="1" thickBot="1" x14ac:dyDescent="0.3">
      <c r="B18" s="31"/>
      <c r="C18" s="23"/>
      <c r="D18" s="23">
        <v>2019</v>
      </c>
      <c r="E18" s="56"/>
      <c r="F18" s="57"/>
      <c r="G18" s="57"/>
      <c r="H18" s="57"/>
      <c r="I18" s="58"/>
    </row>
    <row r="19" spans="2:27" ht="16.899999999999999" customHeight="1" thickBot="1" x14ac:dyDescent="0.3">
      <c r="B19" s="141">
        <f>IF(B18+C18+D18=2019,DATE(2019,3,1),IF(LEN(D18)=2,DATE(CONCATENATE(20,D18),C18,B18),DATE(D18,C18,B18)))</f>
        <v>43525</v>
      </c>
      <c r="C19" s="141"/>
      <c r="D19" s="141"/>
      <c r="E19" s="32">
        <f>IF(B19&gt;G19,1,0)</f>
        <v>1</v>
      </c>
      <c r="F19" s="33"/>
      <c r="G19" s="150">
        <v>43523</v>
      </c>
      <c r="H19" s="150"/>
      <c r="I19" s="150"/>
      <c r="J19" s="22"/>
      <c r="K19" s="22"/>
      <c r="L19" s="22"/>
      <c r="M19" s="22"/>
      <c r="N19" s="22"/>
      <c r="O19" s="22"/>
      <c r="P19" s="22"/>
      <c r="Q19" s="22"/>
      <c r="R19" s="22"/>
      <c r="S19" s="22"/>
      <c r="T19" s="22"/>
      <c r="U19" s="22"/>
      <c r="V19" s="22"/>
      <c r="W19" s="22"/>
      <c r="X19" s="22"/>
      <c r="Y19" s="22"/>
      <c r="Z19" s="22"/>
      <c r="AA19" s="14"/>
    </row>
    <row r="20" spans="2:27" ht="18" customHeight="1" thickBot="1" x14ac:dyDescent="0.3">
      <c r="B20" s="56" t="s">
        <v>50</v>
      </c>
      <c r="C20" s="57"/>
      <c r="D20" s="57"/>
      <c r="E20" s="57"/>
      <c r="F20" s="57"/>
      <c r="G20" s="57"/>
      <c r="H20" s="57"/>
      <c r="I20" s="58"/>
      <c r="J20" s="30"/>
    </row>
    <row r="21" spans="2:27" ht="18" customHeight="1" thickBot="1" x14ac:dyDescent="0.3">
      <c r="B21" s="144" t="s">
        <v>51</v>
      </c>
      <c r="C21" s="145"/>
      <c r="D21" s="145"/>
      <c r="E21" s="145"/>
      <c r="F21" s="145"/>
      <c r="G21" s="145"/>
      <c r="H21" s="145"/>
      <c r="I21" s="146"/>
      <c r="J21" s="30"/>
    </row>
    <row r="22" spans="2:27" ht="37.15" customHeight="1" thickBot="1" x14ac:dyDescent="0.3">
      <c r="B22" s="142" t="s">
        <v>52</v>
      </c>
      <c r="C22" s="143"/>
      <c r="D22" s="143"/>
      <c r="E22" s="34" t="s">
        <v>53</v>
      </c>
      <c r="F22" s="35" t="s">
        <v>54</v>
      </c>
      <c r="G22" s="11" t="s">
        <v>46</v>
      </c>
      <c r="H22" s="25" t="s">
        <v>47</v>
      </c>
      <c r="I22" s="11" t="s">
        <v>48</v>
      </c>
      <c r="J22" s="14"/>
    </row>
    <row r="23" spans="2:27" ht="28.9" customHeight="1" thickBot="1" x14ac:dyDescent="0.3">
      <c r="B23" s="56"/>
      <c r="C23" s="57"/>
      <c r="D23" s="57"/>
      <c r="E23" s="36"/>
      <c r="F23" s="25"/>
      <c r="G23" s="25"/>
      <c r="H23" s="25"/>
      <c r="I23" s="11"/>
      <c r="J23" s="15"/>
    </row>
    <row r="24" spans="2:27" x14ac:dyDescent="0.25">
      <c r="J24" s="14"/>
    </row>
    <row r="25" spans="2:27" x14ac:dyDescent="0.25">
      <c r="J25" s="14"/>
    </row>
    <row r="27" spans="2:27" x14ac:dyDescent="0.25">
      <c r="E27" s="37"/>
      <c r="F27" s="37"/>
    </row>
  </sheetData>
  <sheetProtection password="CC27" sheet="1" objects="1" scenarios="1"/>
  <protectedRanges>
    <protectedRange sqref="G4:H4 B14:I14 B18:C18" name="Rango1"/>
  </protectedRanges>
  <mergeCells count="36">
    <mergeCell ref="B23:D23"/>
    <mergeCell ref="D8:F8"/>
    <mergeCell ref="G8:H8"/>
    <mergeCell ref="B21:I21"/>
    <mergeCell ref="G9:H9"/>
    <mergeCell ref="D9:F9"/>
    <mergeCell ref="G10:H10"/>
    <mergeCell ref="D10:F10"/>
    <mergeCell ref="D11:F11"/>
    <mergeCell ref="G11:H11"/>
    <mergeCell ref="D12:F12"/>
    <mergeCell ref="G12:H12"/>
    <mergeCell ref="B19:D19"/>
    <mergeCell ref="B22:D22"/>
    <mergeCell ref="B16:I16"/>
    <mergeCell ref="B14:I14"/>
    <mergeCell ref="G19:I19"/>
    <mergeCell ref="B20:I20"/>
    <mergeCell ref="E18:I18"/>
    <mergeCell ref="E17:I17"/>
    <mergeCell ref="B2:B6"/>
    <mergeCell ref="C2:C6"/>
    <mergeCell ref="B8:B12"/>
    <mergeCell ref="C8:C11"/>
    <mergeCell ref="B15:J15"/>
    <mergeCell ref="D2:F2"/>
    <mergeCell ref="G5:H5"/>
    <mergeCell ref="D3:F3"/>
    <mergeCell ref="D4:F4"/>
    <mergeCell ref="D5:F5"/>
    <mergeCell ref="G6:H6"/>
    <mergeCell ref="D6:F6"/>
    <mergeCell ref="G2:H2"/>
    <mergeCell ref="G3:H3"/>
    <mergeCell ref="G4:H4"/>
    <mergeCell ref="G13:H13"/>
  </mergeCells>
  <printOptions horizontalCentered="1"/>
  <pageMargins left="0.19685039370078741" right="0.19685039370078741" top="0.94488188976377963" bottom="0.74803149606299213" header="0.31496062992125984" footer="0.31496062992125984"/>
  <pageSetup orientation="portrait" horizontalDpi="120"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Hoja1!Área_de_impresión</vt:lpstr>
      <vt:lpstr>Hoja2!Área_de_impresión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Rguez</dc:creator>
  <cp:lastModifiedBy>Diana Perez Mollinedo</cp:lastModifiedBy>
  <cp:lastPrinted>2018-11-26T13:06:36Z</cp:lastPrinted>
  <dcterms:created xsi:type="dcterms:W3CDTF">2018-11-05T13:15:37Z</dcterms:created>
  <dcterms:modified xsi:type="dcterms:W3CDTF">2019-02-21T16:54:05Z</dcterms:modified>
</cp:coreProperties>
</file>